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\bureau\"/>
    </mc:Choice>
  </mc:AlternateContent>
  <xr:revisionPtr revIDLastSave="0" documentId="13_ncr:1_{A3081C75-854D-4FFF-99C6-9915DBAB1504}" xr6:coauthVersionLast="40" xr6:coauthVersionMax="40" xr10:uidLastSave="{00000000-0000-0000-0000-000000000000}"/>
  <bookViews>
    <workbookView xWindow="-15" yWindow="-15" windowWidth="18540" windowHeight="5685" xr2:uid="{00000000-000D-0000-FFFF-FFFF00000000}"/>
  </bookViews>
  <sheets>
    <sheet name="Codification" sheetId="23" r:id="rId1"/>
    <sheet name="1 - budget initial" sheetId="20" r:id="rId2"/>
    <sheet name="2 - Groupement d'achat" sheetId="10" r:id="rId3"/>
    <sheet name="3 - Affacturage" sheetId="21" r:id="rId4"/>
    <sheet name="Synthèse" sheetId="13" r:id="rId5"/>
    <sheet name="emprunts" sheetId="7" r:id="rId6"/>
    <sheet name="Equilibrage budget trésorerie" sheetId="18" r:id="rId7"/>
    <sheet name="méthodologie équilibrage budget" sheetId="22" r:id="rId8"/>
  </sheets>
  <externalReferences>
    <externalReference r:id="rId9"/>
  </externalReferences>
  <definedNames>
    <definedName name="baisse_cout_achat" localSheetId="1">#REF!</definedName>
    <definedName name="baisse_cout_achat" localSheetId="3">#REF!</definedName>
    <definedName name="baisse_cout_achat" localSheetId="7">#REF!</definedName>
    <definedName name="baisse_cout_achat">#REF!</definedName>
    <definedName name="equilibrage" localSheetId="7">'méthodologie équilibrage budget'!$A$3</definedName>
    <definedName name="equilibrage">'Equilibrage budget trésorerie'!#REF!</definedName>
    <definedName name="laBasePassPro">[1]BasePassPro!$A$1:$IV$65536</definedName>
    <definedName name="lesComposantes">[1]BasePassPro!$A$2:$A$116</definedName>
    <definedName name="taux_affacturage">#REF!</definedName>
    <definedName name="_xlnm.Print_Area" localSheetId="1">'1 - budget initial'!$A$100:$N$116</definedName>
    <definedName name="_xlnm.Print_Area" localSheetId="2">'2 - Groupement d''achat'!$A$100:$N$116</definedName>
    <definedName name="_xlnm.Print_Area" localSheetId="3">'3 - Affacturage'!$A$103:$N$119</definedName>
    <definedName name="_xlnm.Print_Area" localSheetId="5">emprunts!#REF!</definedName>
    <definedName name="_xlnm.Print_Area" localSheetId="6">'Equilibrage budget trésorerie'!$A$2:$G$24</definedName>
    <definedName name="_xlnm.Print_Area" localSheetId="7">'méthodologie équilibrage budget'!#REF!</definedName>
    <definedName name="_xlnm.Print_Area" localSheetId="4">Synthèse!$A$1:$F$44</definedName>
  </definedNames>
  <calcPr calcId="181029"/>
</workbook>
</file>

<file path=xl/calcChain.xml><?xml version="1.0" encoding="utf-8"?>
<calcChain xmlns="http://schemas.openxmlformats.org/spreadsheetml/2006/main">
  <c r="D11" i="23" l="1"/>
  <c r="B11" i="23"/>
  <c r="A11" i="23"/>
  <c r="D10" i="23"/>
  <c r="B10" i="23"/>
  <c r="A10" i="23"/>
  <c r="D9" i="23"/>
  <c r="B9" i="23"/>
  <c r="A9" i="23"/>
  <c r="D8" i="23"/>
  <c r="B8" i="23"/>
  <c r="A8" i="23"/>
  <c r="D7" i="23"/>
  <c r="B7" i="23"/>
  <c r="A7" i="23"/>
  <c r="D6" i="23"/>
  <c r="B6" i="23"/>
  <c r="A6" i="23"/>
  <c r="D5" i="23"/>
  <c r="B5" i="23"/>
  <c r="A5" i="23"/>
  <c r="D4" i="23"/>
  <c r="B4" i="23"/>
  <c r="A4" i="23"/>
  <c r="D3" i="23"/>
  <c r="B3" i="23"/>
  <c r="A3" i="23"/>
  <c r="D2" i="23"/>
  <c r="B2" i="23"/>
  <c r="A2" i="23"/>
</calcChain>
</file>

<file path=xl/sharedStrings.xml><?xml version="1.0" encoding="utf-8"?>
<sst xmlns="http://schemas.openxmlformats.org/spreadsheetml/2006/main" count="877" uniqueCount="219">
  <si>
    <t>Janvier</t>
  </si>
  <si>
    <t>Février</t>
  </si>
  <si>
    <t>Mars</t>
  </si>
  <si>
    <t>Avril</t>
  </si>
  <si>
    <t>Mai</t>
  </si>
  <si>
    <t>Juin</t>
  </si>
  <si>
    <t>Ventes HT</t>
  </si>
  <si>
    <t>Ventes TTC</t>
  </si>
  <si>
    <t>Déblocage de l'emprunt</t>
  </si>
  <si>
    <t>Achats HT</t>
  </si>
  <si>
    <t>Achats TTC</t>
  </si>
  <si>
    <t>Budget des autres charges</t>
  </si>
  <si>
    <t>Frais commerciaux</t>
  </si>
  <si>
    <t>Agencement des locaux</t>
  </si>
  <si>
    <t>Matériel d'emballage</t>
  </si>
  <si>
    <t>Investissements HT</t>
  </si>
  <si>
    <t>Investissements TTC</t>
  </si>
  <si>
    <t>Budget de TVA</t>
  </si>
  <si>
    <t>TVA Collectée</t>
  </si>
  <si>
    <t>TVA s/les approv.</t>
  </si>
  <si>
    <t>TVA s/autres charges</t>
  </si>
  <si>
    <t>TVA s/investissements</t>
  </si>
  <si>
    <t>TVA déductible</t>
  </si>
  <si>
    <t>TVA à payer</t>
  </si>
  <si>
    <t>Budget de synthèse</t>
  </si>
  <si>
    <t>Trésorerie de départ</t>
  </si>
  <si>
    <t>Total des décaissements</t>
  </si>
  <si>
    <t>Trésorerie fin de période</t>
  </si>
  <si>
    <t>Frais indirects taxables</t>
  </si>
  <si>
    <t>Apports en Capital</t>
  </si>
  <si>
    <t>Décaissement des autres charges</t>
  </si>
  <si>
    <t>Paiement fournisseurs d'approv. (45 Jrs)</t>
  </si>
  <si>
    <t>Paiement des investissements</t>
  </si>
  <si>
    <t>Véhicule utilitaire</t>
  </si>
  <si>
    <t>Dotations aux amortissements</t>
  </si>
  <si>
    <t>Total des charges</t>
  </si>
  <si>
    <t>Capital début</t>
  </si>
  <si>
    <t>Capital fin</t>
  </si>
  <si>
    <t>Remboursement</t>
  </si>
  <si>
    <t>Intérêt</t>
  </si>
  <si>
    <t>Clients</t>
  </si>
  <si>
    <t>Actif</t>
  </si>
  <si>
    <t>Passif</t>
  </si>
  <si>
    <t>Capital</t>
  </si>
  <si>
    <t>Emprunt</t>
  </si>
  <si>
    <t>Dettes sociales</t>
  </si>
  <si>
    <t>Immobilisations brutes</t>
  </si>
  <si>
    <t>Actif circulant</t>
  </si>
  <si>
    <t>TOTAL ACTIF</t>
  </si>
  <si>
    <t>Capitaux propres</t>
  </si>
  <si>
    <t>Fournisseurs</t>
  </si>
  <si>
    <t>Passif Circulant</t>
  </si>
  <si>
    <t>Frais financiers</t>
  </si>
  <si>
    <t>Stock</t>
  </si>
  <si>
    <t>Variation de stock</t>
  </si>
  <si>
    <t>-dotations aux amortissements</t>
  </si>
  <si>
    <t>Immobilisations nettes</t>
  </si>
  <si>
    <t>Matériel de bureau (nature)</t>
  </si>
  <si>
    <t>Paiement ou remboursement de TVA</t>
  </si>
  <si>
    <t>Etat TVA à Payer</t>
  </si>
  <si>
    <t>Compte de de résultat - Vaisselle de Limoges au 30/06/N</t>
  </si>
  <si>
    <t>TOTAL</t>
  </si>
  <si>
    <t>Budget des salaires</t>
  </si>
  <si>
    <t>Décaissement des frais de personnel</t>
  </si>
  <si>
    <t>taux marge</t>
  </si>
  <si>
    <t>Responsable du magasin</t>
  </si>
  <si>
    <t>Comptable en CDD</t>
  </si>
  <si>
    <t>Vendeur magasinier</t>
  </si>
  <si>
    <t xml:space="preserve">Total des salaires bruts </t>
  </si>
  <si>
    <t>Paiement des salaires nets</t>
  </si>
  <si>
    <t>Paiement des charges sociales</t>
  </si>
  <si>
    <t>Total charges patronales</t>
  </si>
  <si>
    <t>Charges de personnel</t>
  </si>
  <si>
    <t>Résultat avant IS</t>
  </si>
  <si>
    <t>Découvert bancaire</t>
  </si>
  <si>
    <t>Structure du bilan</t>
  </si>
  <si>
    <t>Emprunts</t>
  </si>
  <si>
    <t>Ressources stables</t>
  </si>
  <si>
    <t>- Immobilisations nettes</t>
  </si>
  <si>
    <t>Stocks</t>
  </si>
  <si>
    <t>- Fournisseurs</t>
  </si>
  <si>
    <t>- Dettes à CT</t>
  </si>
  <si>
    <t>Besoin en FR</t>
  </si>
  <si>
    <t>Fonds de Roulement</t>
  </si>
  <si>
    <t>Trésorerie</t>
  </si>
  <si>
    <t>Taux de marge moyen</t>
  </si>
  <si>
    <t>Encaissement des clients</t>
  </si>
  <si>
    <t>Total des encaissements clients</t>
  </si>
  <si>
    <t>Remboursement d'emprunts</t>
  </si>
  <si>
    <t>Décaissement des fournisseurs d'achat</t>
  </si>
  <si>
    <t>Vérif Ecart actif-passif</t>
  </si>
  <si>
    <t>TOTAL PASSIF</t>
  </si>
  <si>
    <t>Banque (Trésorerie active)</t>
  </si>
  <si>
    <t>1 - Budget initial</t>
  </si>
  <si>
    <t>3 - Affacturage</t>
  </si>
  <si>
    <t>Résultat / CA</t>
  </si>
  <si>
    <t>Scénarios</t>
  </si>
  <si>
    <t>Budget des ventes</t>
  </si>
  <si>
    <t>Budget des approvisionnements</t>
  </si>
  <si>
    <t>Budget des investissements</t>
  </si>
  <si>
    <t>1.  Hypothèse initiale</t>
  </si>
  <si>
    <t>Total des encaissements</t>
  </si>
  <si>
    <t>Découvert accordé par la banque</t>
  </si>
  <si>
    <t>Remboursement du découvert</t>
  </si>
  <si>
    <t>Intérêts du découvert</t>
  </si>
  <si>
    <t>Produits financiers</t>
  </si>
  <si>
    <t>Récupération des placement</t>
  </si>
  <si>
    <t>Placement financiers</t>
  </si>
  <si>
    <t>Total des encaissements après équilibrage</t>
  </si>
  <si>
    <t>Décaissements après équilibrage</t>
  </si>
  <si>
    <t>Hypothèses</t>
  </si>
  <si>
    <t xml:space="preserve">Découvert bancaire </t>
  </si>
  <si>
    <t>Placement de trésorerie</t>
  </si>
  <si>
    <t>Taux</t>
  </si>
  <si>
    <t>Garder un miminum de 1000 € en banque</t>
  </si>
  <si>
    <t>Décaissements initiaux</t>
  </si>
  <si>
    <t>Encaissements initiaux</t>
  </si>
  <si>
    <t>Trésorie initiale du budget définitif</t>
  </si>
  <si>
    <t>Trésorie finale du budget définitif</t>
  </si>
  <si>
    <t>Remboursement de TVA</t>
  </si>
  <si>
    <t>Paiement de la TVA</t>
  </si>
  <si>
    <t>Synthèse budgets de trésorerie</t>
  </si>
  <si>
    <t>Août</t>
  </si>
  <si>
    <t>Sept</t>
  </si>
  <si>
    <t>Oct</t>
  </si>
  <si>
    <t>Nov</t>
  </si>
  <si>
    <t>Déc</t>
  </si>
  <si>
    <t>Janv</t>
  </si>
  <si>
    <t>Juil</t>
  </si>
  <si>
    <t>Vérification (FR-BFR=Tréso)</t>
  </si>
  <si>
    <t>Cotisations salariales</t>
  </si>
  <si>
    <t>Taux annuel de l'emprunt</t>
  </si>
  <si>
    <t>Montant de l'emprunt</t>
  </si>
  <si>
    <t>Durée de l'emprunt</t>
  </si>
  <si>
    <t>mmensualité</t>
  </si>
  <si>
    <t>Vaisselle Céramique</t>
  </si>
  <si>
    <t>vaisselle Grès vernissé</t>
  </si>
  <si>
    <t>Salariés en surplus</t>
  </si>
  <si>
    <t>Signalétique et divers</t>
  </si>
  <si>
    <t>Signalétique et Divers</t>
  </si>
  <si>
    <t>Assurance</t>
  </si>
  <si>
    <t>Paiement fournisseurs d'approv.</t>
  </si>
  <si>
    <t>Paiement fournisseurs (comptant)</t>
  </si>
  <si>
    <t>Paiement fournisseurs (à 30 jours)</t>
  </si>
  <si>
    <t>Impôts et taxes</t>
  </si>
  <si>
    <t>Moyenne</t>
  </si>
  <si>
    <t>2.  Décalage Fournisseur</t>
  </si>
  <si>
    <t>Trésorerie moyenne</t>
  </si>
  <si>
    <t>Paiement fournisseurs (20% comptant)</t>
  </si>
  <si>
    <t>Paiement fournisseurs (80% à 30 jours)</t>
  </si>
  <si>
    <t>Encais. Clients (comptant)</t>
  </si>
  <si>
    <t>Encais. Clients (30 Jrs)</t>
  </si>
  <si>
    <t>Exemple résolu d'équilibrage de budget de trésorerie</t>
  </si>
  <si>
    <t>Bilan Vaisselle de Limoges au 31 mars</t>
  </si>
  <si>
    <t>Résultat de l'exercice</t>
  </si>
  <si>
    <t>Assurances</t>
  </si>
  <si>
    <t>TVA sur autres charges taxables</t>
  </si>
  <si>
    <t>Autres charges taxables</t>
  </si>
  <si>
    <t>Budget communication Publicité</t>
  </si>
  <si>
    <t>Autres charges non taxables</t>
  </si>
  <si>
    <t>Frais d'Affacturage</t>
  </si>
  <si>
    <t>3.  Affacturage</t>
  </si>
  <si>
    <t>Achat de matériel de vente</t>
  </si>
  <si>
    <t>Ratios de structure</t>
  </si>
  <si>
    <t>Ratios préconisé</t>
  </si>
  <si>
    <t>Rentabilité des capitaux (Capitaux propres/Rt)</t>
  </si>
  <si>
    <t>Rentabilité économique</t>
  </si>
  <si>
    <t>Effet de levier</t>
  </si>
  <si>
    <t>Financement des investissements</t>
  </si>
  <si>
    <t>Impôt sur le sociétés</t>
  </si>
  <si>
    <t>Résultat après IS</t>
  </si>
  <si>
    <t>Etat IS à payer</t>
  </si>
  <si>
    <t>Dettes fiscales</t>
  </si>
  <si>
    <t>²</t>
  </si>
  <si>
    <t>Impôt sur le bénéfice</t>
  </si>
  <si>
    <t>taux d'affacturage</t>
  </si>
  <si>
    <t>Valeur ajoutée/CA</t>
  </si>
  <si>
    <t>EBE/CA</t>
  </si>
  <si>
    <t>Taux de marge commerciale</t>
  </si>
  <si>
    <t>Ratios des Soldes Intermédiaires de gestion</t>
  </si>
  <si>
    <t>BFR en jours de CA</t>
  </si>
  <si>
    <t>CAF</t>
  </si>
  <si>
    <t>Ressources stables/ capitaux investis</t>
  </si>
  <si>
    <t>Rentabilité des capitaux propres</t>
  </si>
  <si>
    <t>Pour avoir une rentabilité 4%, il faudrait que le taux d'affacturage soit de 3,9% au lieu de 6%</t>
  </si>
  <si>
    <t>BFR x 360 / CA</t>
  </si>
  <si>
    <t>Rentabilité financière</t>
  </si>
  <si>
    <t xml:space="preserve">Rentabilité Financière = Résultat net d’IS / Capitaux propres </t>
  </si>
  <si>
    <t>Ratios de rentabilité</t>
  </si>
  <si>
    <t>Délai de remboursement d'emprunt</t>
  </si>
  <si>
    <t>Emprunt / CAF (en nombre d'années)</t>
  </si>
  <si>
    <t>Capitaux propres / Emprunts</t>
  </si>
  <si>
    <t>Charges de personnel / VA</t>
  </si>
  <si>
    <t>La vaisselle de Limoges : Budget de trésorerie n° 2 (groupement d'achat)</t>
  </si>
  <si>
    <t>La vaisselle de Limoges : Budget de trésorerie n° 3 (Affacturage)</t>
  </si>
  <si>
    <t>2 - Groupement d'achat</t>
  </si>
  <si>
    <t>La Vaisselle de Limoges : Synthèse des hypothèses</t>
  </si>
  <si>
    <t>Equilibrage du budget de trésorerie (Budget n° 2 - Groupement d'achats)</t>
  </si>
  <si>
    <t>Tableau d'amortissement d'emprunt</t>
  </si>
  <si>
    <t>La vaisselle de Limoges : Budget de trésorerie (situation initiale)</t>
  </si>
  <si>
    <t>Endettement (au  31/03)</t>
  </si>
  <si>
    <t>Total produits financiers</t>
  </si>
  <si>
    <t>Total frais financiers financiers</t>
  </si>
  <si>
    <t>incidence sur le résultat</t>
  </si>
  <si>
    <t/>
  </si>
  <si>
    <t>Processus[ii]</t>
  </si>
  <si>
    <t>Activités</t>
  </si>
  <si>
    <t>Composante de l'activité</t>
  </si>
  <si>
    <t>Compétences associées</t>
  </si>
  <si>
    <t>5.4.2. Etablissement des budgets</t>
  </si>
  <si>
    <t>5.5.1 Identification, proposition des critères de performance adaptés au contexte</t>
  </si>
  <si>
    <t xml:space="preserve">6.6.1. Interprétation d'un tableau de financement </t>
  </si>
  <si>
    <t xml:space="preserve">6.6.2. Interprétation d'un tableau des flux </t>
  </si>
  <si>
    <t>6.3.2. Analyse des ratios de structure et de l'équilibre financier</t>
  </si>
  <si>
    <t xml:space="preserve">6.4.1. Analyse des moyens de financement, évaluation des risques </t>
  </si>
  <si>
    <t>6.4.2. Suivi  et analyse de la trésorerie de l'organisation</t>
  </si>
  <si>
    <t>6.5.2. Analyse du choix de financement  de l'investissement</t>
  </si>
  <si>
    <t>7.2.1 Contrôle de la fiabilité des informations</t>
  </si>
  <si>
    <t xml:space="preserve">7.3.1 Optimisation du traitement de l'information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</si>
</sst>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164" formatCode="_-* #,##0.00\ _F_-;\-* #,##0.00\ _F_-;_-* &quot;-&quot;??\ _F_-;_-@_-"/>
    <numFmt numFmtId="165" formatCode="_-* #,##0.00\ [$€]_-;\-* #,##0.00\ [$€]_-;_-* &quot;-&quot;??\ [$€]_-;_-@_-"/>
    <numFmt numFmtId="166" formatCode="_-* #,##0\ _F_-;\-* #,##0\ _F_-;_-* &quot;-&quot;??\ _F_-;_-@_-"/>
    <numFmt numFmtId="167" formatCode="0.0%"/>
    <numFmt numFmtId="168" formatCode="0.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Century Gothic"/>
      <family val="2"/>
    </font>
    <font>
      <b/>
      <sz val="14"/>
      <color theme="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i/>
      <sz val="11"/>
      <name val="Century Gothic"/>
      <family val="2"/>
    </font>
    <font>
      <i/>
      <sz val="11"/>
      <name val="Arial"/>
      <family val="2"/>
    </font>
    <font>
      <sz val="11"/>
      <color rgb="FF000000"/>
      <name val="Century Gothic"/>
      <family val="2"/>
    </font>
    <font>
      <u/>
      <sz val="10"/>
      <color theme="10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36D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63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19">
    <xf numFmtId="0" fontId="0" fillId="0" borderId="0" xfId="0"/>
    <xf numFmtId="0" fontId="3" fillId="0" borderId="0" xfId="0" applyFont="1"/>
    <xf numFmtId="0" fontId="0" fillId="0" borderId="0" xfId="0" applyBorder="1"/>
    <xf numFmtId="7" fontId="0" fillId="0" borderId="0" xfId="0" applyNumberFormat="1"/>
    <xf numFmtId="3" fontId="0" fillId="0" borderId="0" xfId="0" applyNumberFormat="1"/>
    <xf numFmtId="3" fontId="2" fillId="0" borderId="1" xfId="0" applyNumberFormat="1" applyFont="1" applyFill="1" applyBorder="1"/>
    <xf numFmtId="0" fontId="0" fillId="0" borderId="0" xfId="0" applyFill="1"/>
    <xf numFmtId="3" fontId="3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3" fillId="0" borderId="0" xfId="0" applyNumberFormat="1" applyFont="1" applyFill="1"/>
    <xf numFmtId="0" fontId="3" fillId="0" borderId="2" xfId="0" applyFont="1" applyFill="1" applyBorder="1"/>
    <xf numFmtId="0" fontId="3" fillId="0" borderId="3" xfId="0" applyFont="1" applyFill="1" applyBorder="1"/>
    <xf numFmtId="3" fontId="3" fillId="0" borderId="3" xfId="0" applyNumberFormat="1" applyFont="1" applyFill="1" applyBorder="1"/>
    <xf numFmtId="0" fontId="3" fillId="0" borderId="4" xfId="0" applyFont="1" applyFill="1" applyBorder="1"/>
    <xf numFmtId="3" fontId="3" fillId="0" borderId="6" xfId="0" applyNumberFormat="1" applyFont="1" applyFill="1" applyBorder="1"/>
    <xf numFmtId="0" fontId="2" fillId="0" borderId="7" xfId="0" applyFont="1" applyFill="1" applyBorder="1"/>
    <xf numFmtId="3" fontId="2" fillId="0" borderId="8" xfId="0" applyNumberFormat="1" applyFont="1" applyFill="1" applyBorder="1"/>
    <xf numFmtId="0" fontId="2" fillId="0" borderId="9" xfId="0" applyFont="1" applyFill="1" applyBorder="1"/>
    <xf numFmtId="0" fontId="3" fillId="0" borderId="0" xfId="0" applyFont="1" applyFill="1"/>
    <xf numFmtId="3" fontId="3" fillId="0" borderId="4" xfId="0" applyNumberFormat="1" applyFont="1" applyFill="1" applyBorder="1"/>
    <xf numFmtId="0" fontId="3" fillId="0" borderId="10" xfId="0" applyFont="1" applyFill="1" applyBorder="1"/>
    <xf numFmtId="3" fontId="3" fillId="0" borderId="11" xfId="0" applyNumberFormat="1" applyFont="1" applyFill="1" applyBorder="1"/>
    <xf numFmtId="0" fontId="3" fillId="0" borderId="12" xfId="0" applyFont="1" applyFill="1" applyBorder="1"/>
    <xf numFmtId="3" fontId="3" fillId="0" borderId="5" xfId="0" applyNumberFormat="1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0" fontId="2" fillId="0" borderId="1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7" xfId="0" applyFont="1" applyFill="1" applyBorder="1"/>
    <xf numFmtId="3" fontId="3" fillId="0" borderId="8" xfId="0" applyNumberFormat="1" applyFont="1" applyFill="1" applyBorder="1"/>
    <xf numFmtId="3" fontId="7" fillId="3" borderId="0" xfId="0" applyNumberFormat="1" applyFont="1" applyFill="1"/>
    <xf numFmtId="3" fontId="0" fillId="3" borderId="0" xfId="0" applyNumberFormat="1" applyFill="1"/>
    <xf numFmtId="3" fontId="3" fillId="0" borderId="2" xfId="0" applyNumberFormat="1" applyFont="1" applyFill="1" applyBorder="1"/>
    <xf numFmtId="9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0" borderId="2" xfId="0" applyFont="1" applyFill="1" applyBorder="1"/>
    <xf numFmtId="3" fontId="2" fillId="0" borderId="3" xfId="0" applyNumberFormat="1" applyFont="1" applyFill="1" applyBorder="1"/>
    <xf numFmtId="3" fontId="2" fillId="2" borderId="3" xfId="0" applyNumberFormat="1" applyFont="1" applyFill="1" applyBorder="1"/>
    <xf numFmtId="0" fontId="7" fillId="0" borderId="0" xfId="0" applyFont="1"/>
    <xf numFmtId="3" fontId="0" fillId="0" borderId="0" xfId="0" applyNumberFormat="1" applyFill="1"/>
    <xf numFmtId="10" fontId="3" fillId="0" borderId="1" xfId="3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0" fontId="2" fillId="0" borderId="16" xfId="0" applyFont="1" applyFill="1" applyBorder="1"/>
    <xf numFmtId="3" fontId="2" fillId="0" borderId="16" xfId="0" applyNumberFormat="1" applyFont="1" applyFill="1" applyBorder="1"/>
    <xf numFmtId="0" fontId="7" fillId="0" borderId="15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3" fontId="2" fillId="7" borderId="1" xfId="0" applyNumberFormat="1" applyFont="1" applyFill="1" applyBorder="1"/>
    <xf numFmtId="0" fontId="3" fillId="7" borderId="1" xfId="0" applyFont="1" applyFill="1" applyBorder="1"/>
    <xf numFmtId="3" fontId="3" fillId="7" borderId="1" xfId="0" applyNumberFormat="1" applyFont="1" applyFill="1" applyBorder="1"/>
    <xf numFmtId="3" fontId="3" fillId="7" borderId="3" xfId="0" applyNumberFormat="1" applyFont="1" applyFill="1" applyBorder="1"/>
    <xf numFmtId="3" fontId="3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/>
    <xf numFmtId="3" fontId="3" fillId="3" borderId="1" xfId="0" applyNumberFormat="1" applyFont="1" applyFill="1" applyBorder="1"/>
    <xf numFmtId="0" fontId="11" fillId="0" borderId="0" xfId="0" quotePrefix="1" applyFont="1" applyFill="1"/>
    <xf numFmtId="0" fontId="2" fillId="10" borderId="0" xfId="0" applyFont="1" applyFill="1" applyBorder="1"/>
    <xf numFmtId="3" fontId="2" fillId="10" borderId="0" xfId="0" applyNumberFormat="1" applyFont="1" applyFill="1" applyBorder="1" applyAlignment="1">
      <alignment horizontal="center"/>
    </xf>
    <xf numFmtId="3" fontId="2" fillId="10" borderId="0" xfId="0" applyNumberFormat="1" applyFont="1" applyFill="1" applyBorder="1"/>
    <xf numFmtId="0" fontId="3" fillId="10" borderId="1" xfId="0" applyFont="1" applyFill="1" applyBorder="1"/>
    <xf numFmtId="9" fontId="3" fillId="10" borderId="1" xfId="3" applyFont="1" applyFill="1" applyBorder="1" applyAlignment="1">
      <alignment horizontal="center"/>
    </xf>
    <xf numFmtId="3" fontId="3" fillId="10" borderId="9" xfId="0" applyNumberFormat="1" applyFont="1" applyFill="1" applyBorder="1"/>
    <xf numFmtId="3" fontId="2" fillId="10" borderId="13" xfId="0" applyNumberFormat="1" applyFont="1" applyFill="1" applyBorder="1"/>
    <xf numFmtId="3" fontId="2" fillId="10" borderId="14" xfId="0" applyNumberFormat="1" applyFont="1" applyFill="1" applyBorder="1"/>
    <xf numFmtId="0" fontId="2" fillId="0" borderId="17" xfId="0" applyFont="1" applyFill="1" applyBorder="1"/>
    <xf numFmtId="3" fontId="2" fillId="0" borderId="18" xfId="0" applyNumberFormat="1" applyFont="1" applyFill="1" applyBorder="1"/>
    <xf numFmtId="3" fontId="3" fillId="0" borderId="18" xfId="0" applyNumberFormat="1" applyFont="1" applyFill="1" applyBorder="1"/>
    <xf numFmtId="0" fontId="7" fillId="0" borderId="0" xfId="0" applyFont="1" applyFill="1"/>
    <xf numFmtId="3" fontId="3" fillId="11" borderId="1" xfId="0" applyNumberFormat="1" applyFont="1" applyFill="1" applyBorder="1"/>
    <xf numFmtId="3" fontId="3" fillId="2" borderId="1" xfId="0" applyNumberFormat="1" applyFont="1" applyFill="1" applyBorder="1"/>
    <xf numFmtId="3" fontId="3" fillId="13" borderId="1" xfId="0" applyNumberFormat="1" applyFont="1" applyFill="1" applyBorder="1"/>
    <xf numFmtId="0" fontId="7" fillId="0" borderId="9" xfId="0" applyFont="1" applyBorder="1"/>
    <xf numFmtId="0" fontId="7" fillId="0" borderId="9" xfId="0" quotePrefix="1" applyFont="1" applyBorder="1"/>
    <xf numFmtId="0" fontId="8" fillId="2" borderId="9" xfId="0" applyFont="1" applyFill="1" applyBorder="1"/>
    <xf numFmtId="0" fontId="7" fillId="0" borderId="9" xfId="0" quotePrefix="1" applyFont="1" applyFill="1" applyBorder="1"/>
    <xf numFmtId="0" fontId="8" fillId="5" borderId="9" xfId="0" applyFont="1" applyFill="1" applyBorder="1"/>
    <xf numFmtId="0" fontId="8" fillId="0" borderId="9" xfId="0" applyFont="1" applyFill="1" applyBorder="1"/>
    <xf numFmtId="0" fontId="10" fillId="0" borderId="1" xfId="0" applyFont="1" applyFill="1" applyBorder="1"/>
    <xf numFmtId="3" fontId="7" fillId="0" borderId="0" xfId="0" applyNumberFormat="1" applyFont="1" applyAlignment="1">
      <alignment horizontal="right"/>
    </xf>
    <xf numFmtId="3" fontId="0" fillId="0" borderId="0" xfId="0" applyNumberFormat="1" applyAlignment="1">
      <alignment horizontal="center" vertical="center"/>
    </xf>
    <xf numFmtId="0" fontId="0" fillId="0" borderId="1" xfId="0" applyBorder="1"/>
    <xf numFmtId="167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4" fontId="3" fillId="0" borderId="0" xfId="0" applyNumberFormat="1" applyFont="1" applyFill="1" applyBorder="1"/>
    <xf numFmtId="0" fontId="1" fillId="0" borderId="9" xfId="0" applyFont="1" applyBorder="1"/>
    <xf numFmtId="3" fontId="0" fillId="0" borderId="1" xfId="0" applyNumberFormat="1" applyBorder="1"/>
    <xf numFmtId="3" fontId="3" fillId="14" borderId="1" xfId="0" applyNumberFormat="1" applyFont="1" applyFill="1" applyBorder="1"/>
    <xf numFmtId="3" fontId="3" fillId="12" borderId="3" xfId="0" applyNumberFormat="1" applyFont="1" applyFill="1" applyBorder="1"/>
    <xf numFmtId="3" fontId="3" fillId="13" borderId="3" xfId="0" applyNumberFormat="1" applyFont="1" applyFill="1" applyBorder="1"/>
    <xf numFmtId="0" fontId="0" fillId="0" borderId="3" xfId="0" applyBorder="1"/>
    <xf numFmtId="3" fontId="0" fillId="0" borderId="3" xfId="0" applyNumberFormat="1" applyBorder="1" applyAlignment="1">
      <alignment horizontal="center" vertical="center"/>
    </xf>
    <xf numFmtId="0" fontId="3" fillId="8" borderId="1" xfId="0" applyFont="1" applyFill="1" applyBorder="1" applyAlignment="1"/>
    <xf numFmtId="0" fontId="8" fillId="8" borderId="1" xfId="0" applyFont="1" applyFill="1" applyBorder="1" applyAlignment="1"/>
    <xf numFmtId="0" fontId="7" fillId="8" borderId="1" xfId="0" quotePrefix="1" applyFont="1" applyFill="1" applyBorder="1" applyAlignment="1"/>
    <xf numFmtId="0" fontId="0" fillId="8" borderId="1" xfId="0" applyFill="1" applyBorder="1" applyAlignment="1"/>
    <xf numFmtId="0" fontId="7" fillId="8" borderId="1" xfId="0" applyFont="1" applyFill="1" applyBorder="1" applyAlignment="1"/>
    <xf numFmtId="3" fontId="3" fillId="8" borderId="1" xfId="2" applyNumberFormat="1" applyFont="1" applyFill="1" applyBorder="1" applyAlignment="1"/>
    <xf numFmtId="3" fontId="8" fillId="8" borderId="1" xfId="2" applyNumberFormat="1" applyFont="1" applyFill="1" applyBorder="1" applyAlignment="1"/>
    <xf numFmtId="3" fontId="0" fillId="8" borderId="1" xfId="2" applyNumberFormat="1" applyFont="1" applyFill="1" applyBorder="1" applyAlignment="1"/>
    <xf numFmtId="3" fontId="0" fillId="8" borderId="1" xfId="0" applyNumberFormat="1" applyFill="1" applyBorder="1" applyAlignment="1"/>
    <xf numFmtId="3" fontId="0" fillId="0" borderId="0" xfId="0" applyNumberFormat="1" applyAlignment="1"/>
    <xf numFmtId="3" fontId="0" fillId="0" borderId="1" xfId="0" applyNumberFormat="1" applyBorder="1" applyAlignment="1"/>
    <xf numFmtId="3" fontId="8" fillId="2" borderId="1" xfId="0" applyNumberFormat="1" applyFont="1" applyFill="1" applyBorder="1" applyAlignment="1"/>
    <xf numFmtId="3" fontId="8" fillId="5" borderId="1" xfId="0" applyNumberFormat="1" applyFont="1" applyFill="1" applyBorder="1" applyAlignment="1"/>
    <xf numFmtId="3" fontId="8" fillId="4" borderId="1" xfId="0" applyNumberFormat="1" applyFont="1" applyFill="1" applyBorder="1" applyAlignment="1"/>
    <xf numFmtId="3" fontId="10" fillId="0" borderId="1" xfId="0" applyNumberFormat="1" applyFont="1" applyBorder="1" applyAlignment="1"/>
    <xf numFmtId="0" fontId="14" fillId="0" borderId="2" xfId="0" applyFont="1" applyFill="1" applyBorder="1"/>
    <xf numFmtId="3" fontId="14" fillId="0" borderId="3" xfId="0" applyNumberFormat="1" applyFont="1" applyFill="1" applyBorder="1"/>
    <xf numFmtId="0" fontId="2" fillId="0" borderId="12" xfId="0" applyFont="1" applyFill="1" applyBorder="1"/>
    <xf numFmtId="3" fontId="2" fillId="0" borderId="5" xfId="0" applyNumberFormat="1" applyFont="1" applyFill="1" applyBorder="1"/>
    <xf numFmtId="0" fontId="14" fillId="0" borderId="9" xfId="0" applyFont="1" applyFill="1" applyBorder="1"/>
    <xf numFmtId="3" fontId="14" fillId="0" borderId="1" xfId="0" applyNumberFormat="1" applyFont="1" applyFill="1" applyBorder="1"/>
    <xf numFmtId="0" fontId="3" fillId="0" borderId="0" xfId="0" applyFont="1" applyFill="1" applyAlignment="1">
      <alignment wrapText="1"/>
    </xf>
    <xf numFmtId="4" fontId="3" fillId="0" borderId="0" xfId="0" applyNumberFormat="1" applyFont="1" applyFill="1"/>
    <xf numFmtId="3" fontId="0" fillId="0" borderId="9" xfId="0" applyNumberFormat="1" applyFill="1" applyBorder="1"/>
    <xf numFmtId="0" fontId="1" fillId="0" borderId="14" xfId="0" applyFont="1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3" fontId="0" fillId="3" borderId="9" xfId="0" applyNumberFormat="1" applyFill="1" applyBorder="1"/>
    <xf numFmtId="0" fontId="1" fillId="3" borderId="14" xfId="0" applyFont="1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1" fillId="0" borderId="0" xfId="0" applyFont="1"/>
    <xf numFmtId="3" fontId="1" fillId="0" borderId="0" xfId="0" applyNumberFormat="1" applyFont="1" applyFill="1"/>
    <xf numFmtId="3" fontId="8" fillId="0" borderId="0" xfId="0" applyNumberFormat="1" applyFont="1" applyAlignment="1">
      <alignment horizontal="center"/>
    </xf>
    <xf numFmtId="167" fontId="2" fillId="0" borderId="1" xfId="3" applyNumberFormat="1" applyFont="1" applyFill="1" applyBorder="1" applyAlignment="1">
      <alignment horizontal="center"/>
    </xf>
    <xf numFmtId="10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Fill="1" applyBorder="1"/>
    <xf numFmtId="3" fontId="13" fillId="0" borderId="1" xfId="0" applyNumberFormat="1" applyFont="1" applyFill="1" applyBorder="1"/>
    <xf numFmtId="0" fontId="17" fillId="0" borderId="0" xfId="0" applyFont="1" applyFill="1"/>
    <xf numFmtId="0" fontId="17" fillId="0" borderId="1" xfId="0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Border="1"/>
    <xf numFmtId="0" fontId="16" fillId="0" borderId="1" xfId="0" applyFont="1" applyBorder="1"/>
    <xf numFmtId="3" fontId="17" fillId="0" borderId="0" xfId="0" applyNumberFormat="1" applyFont="1" applyFill="1"/>
    <xf numFmtId="0" fontId="13" fillId="3" borderId="1" xfId="0" applyFont="1" applyFill="1" applyBorder="1"/>
    <xf numFmtId="3" fontId="13" fillId="3" borderId="1" xfId="0" applyNumberFormat="1" applyFont="1" applyFill="1" applyBorder="1"/>
    <xf numFmtId="0" fontId="16" fillId="0" borderId="0" xfId="0" applyFont="1" applyBorder="1"/>
    <xf numFmtId="0" fontId="19" fillId="0" borderId="0" xfId="0" applyFont="1" applyBorder="1"/>
    <xf numFmtId="10" fontId="19" fillId="0" borderId="0" xfId="3" applyNumberFormat="1" applyFont="1" applyBorder="1"/>
    <xf numFmtId="0" fontId="16" fillId="0" borderId="0" xfId="0" applyFont="1" applyFill="1"/>
    <xf numFmtId="166" fontId="16" fillId="0" borderId="1" xfId="0" applyNumberFormat="1" applyFont="1" applyBorder="1"/>
    <xf numFmtId="0" fontId="16" fillId="0" borderId="1" xfId="0" quotePrefix="1" applyFont="1" applyBorder="1"/>
    <xf numFmtId="0" fontId="15" fillId="2" borderId="1" xfId="0" applyFont="1" applyFill="1" applyBorder="1"/>
    <xf numFmtId="166" fontId="15" fillId="2" borderId="1" xfId="0" applyNumberFormat="1" applyFont="1" applyFill="1" applyBorder="1"/>
    <xf numFmtId="0" fontId="16" fillId="0" borderId="1" xfId="0" quotePrefix="1" applyFont="1" applyFill="1" applyBorder="1"/>
    <xf numFmtId="0" fontId="15" fillId="5" borderId="1" xfId="0" applyFont="1" applyFill="1" applyBorder="1"/>
    <xf numFmtId="166" fontId="15" fillId="5" borderId="1" xfId="0" applyNumberFormat="1" applyFont="1" applyFill="1" applyBorder="1"/>
    <xf numFmtId="0" fontId="15" fillId="0" borderId="1" xfId="0" applyFont="1" applyFill="1" applyBorder="1"/>
    <xf numFmtId="166" fontId="15" fillId="4" borderId="1" xfId="0" applyNumberFormat="1" applyFont="1" applyFill="1" applyBorder="1"/>
    <xf numFmtId="0" fontId="16" fillId="0" borderId="1" xfId="0" applyFont="1" applyBorder="1" applyAlignment="1">
      <alignment horizontal="center"/>
    </xf>
    <xf numFmtId="3" fontId="17" fillId="0" borderId="1" xfId="0" applyNumberFormat="1" applyFont="1" applyFill="1" applyBorder="1" applyAlignment="1">
      <alignment horizontal="center"/>
    </xf>
    <xf numFmtId="0" fontId="13" fillId="7" borderId="1" xfId="0" applyFont="1" applyFill="1" applyBorder="1"/>
    <xf numFmtId="3" fontId="13" fillId="7" borderId="1" xfId="0" applyNumberFormat="1" applyFont="1" applyFill="1" applyBorder="1"/>
    <xf numFmtId="0" fontId="18" fillId="16" borderId="1" xfId="0" applyFont="1" applyFill="1" applyBorder="1"/>
    <xf numFmtId="167" fontId="18" fillId="16" borderId="1" xfId="3" applyNumberFormat="1" applyFont="1" applyFill="1" applyBorder="1" applyAlignment="1">
      <alignment horizontal="center"/>
    </xf>
    <xf numFmtId="168" fontId="18" fillId="16" borderId="1" xfId="3" applyNumberFormat="1" applyFont="1" applyFill="1" applyBorder="1" applyAlignment="1">
      <alignment horizontal="center"/>
    </xf>
    <xf numFmtId="0" fontId="15" fillId="0" borderId="1" xfId="0" applyFont="1" applyBorder="1"/>
    <xf numFmtId="3" fontId="15" fillId="0" borderId="1" xfId="0" applyNumberFormat="1" applyFont="1" applyBorder="1" applyAlignment="1">
      <alignment horizontal="center"/>
    </xf>
    <xf numFmtId="0" fontId="17" fillId="16" borderId="1" xfId="0" applyFont="1" applyFill="1" applyBorder="1" applyAlignment="1">
      <alignment horizontal="left"/>
    </xf>
    <xf numFmtId="164" fontId="17" fillId="16" borderId="1" xfId="0" applyNumberFormat="1" applyFont="1" applyFill="1" applyBorder="1" applyAlignment="1">
      <alignment horizontal="center"/>
    </xf>
    <xf numFmtId="10" fontId="2" fillId="0" borderId="1" xfId="3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20" fillId="0" borderId="0" xfId="0" applyFont="1" applyAlignment="1">
      <alignment horizontal="left" vertical="center"/>
    </xf>
    <xf numFmtId="168" fontId="1" fillId="0" borderId="0" xfId="0" applyNumberFormat="1" applyFont="1" applyBorder="1"/>
    <xf numFmtId="168" fontId="0" fillId="0" borderId="0" xfId="0" applyNumberFormat="1"/>
    <xf numFmtId="0" fontId="1" fillId="0" borderId="0" xfId="0" applyFont="1" applyFill="1"/>
    <xf numFmtId="3" fontId="3" fillId="0" borderId="9" xfId="0" applyNumberFormat="1" applyFont="1" applyFill="1" applyBorder="1"/>
    <xf numFmtId="3" fontId="3" fillId="0" borderId="13" xfId="0" applyNumberFormat="1" applyFont="1" applyFill="1" applyBorder="1"/>
    <xf numFmtId="3" fontId="3" fillId="0" borderId="14" xfId="0" applyNumberFormat="1" applyFont="1" applyFill="1" applyBorder="1"/>
    <xf numFmtId="3" fontId="3" fillId="0" borderId="22" xfId="0" applyNumberFormat="1" applyFont="1" applyFill="1" applyBorder="1"/>
    <xf numFmtId="3" fontId="3" fillId="0" borderId="23" xfId="0" applyNumberFormat="1" applyFont="1" applyFill="1" applyBorder="1"/>
    <xf numFmtId="3" fontId="3" fillId="0" borderId="15" xfId="0" applyNumberFormat="1" applyFont="1" applyFill="1" applyBorder="1"/>
    <xf numFmtId="3" fontId="3" fillId="0" borderId="24" xfId="0" applyNumberFormat="1" applyFont="1" applyFill="1" applyBorder="1"/>
    <xf numFmtId="3" fontId="7" fillId="8" borderId="1" xfId="0" applyNumberFormat="1" applyFont="1" applyFill="1" applyBorder="1" applyAlignment="1">
      <alignment horizontal="left"/>
    </xf>
    <xf numFmtId="3" fontId="3" fillId="8" borderId="1" xfId="0" applyNumberFormat="1" applyFont="1" applyFill="1" applyBorder="1" applyAlignment="1">
      <alignment horizontal="left"/>
    </xf>
    <xf numFmtId="3" fontId="8" fillId="8" borderId="1" xfId="0" applyNumberFormat="1" applyFont="1" applyFill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7" fillId="8" borderId="9" xfId="0" applyNumberFormat="1" applyFont="1" applyFill="1" applyBorder="1" applyAlignment="1">
      <alignment horizontal="center"/>
    </xf>
    <xf numFmtId="3" fontId="7" fillId="8" borderId="13" xfId="0" applyNumberFormat="1" applyFont="1" applyFill="1" applyBorder="1" applyAlignment="1">
      <alignment horizontal="center"/>
    </xf>
    <xf numFmtId="3" fontId="7" fillId="8" borderId="14" xfId="0" applyNumberFormat="1" applyFont="1" applyFill="1" applyBorder="1" applyAlignment="1">
      <alignment horizontal="center"/>
    </xf>
    <xf numFmtId="3" fontId="0" fillId="8" borderId="1" xfId="0" applyNumberFormat="1" applyFill="1" applyBorder="1" applyAlignment="1">
      <alignment horizontal="left"/>
    </xf>
    <xf numFmtId="3" fontId="1" fillId="8" borderId="1" xfId="0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8" fillId="8" borderId="9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3" fontId="8" fillId="8" borderId="9" xfId="0" applyNumberFormat="1" applyFont="1" applyFill="1" applyBorder="1" applyAlignment="1">
      <alignment horizontal="center"/>
    </xf>
    <xf numFmtId="3" fontId="8" fillId="8" borderId="13" xfId="0" applyNumberFormat="1" applyFont="1" applyFill="1" applyBorder="1" applyAlignment="1">
      <alignment horizontal="center"/>
    </xf>
    <xf numFmtId="3" fontId="8" fillId="8" borderId="14" xfId="0" applyNumberFormat="1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3" fillId="16" borderId="9" xfId="0" applyFont="1" applyFill="1" applyBorder="1" applyAlignment="1">
      <alignment horizontal="center"/>
    </xf>
    <xf numFmtId="0" fontId="13" fillId="16" borderId="13" xfId="0" applyFont="1" applyFill="1" applyBorder="1" applyAlignment="1">
      <alignment horizontal="center"/>
    </xf>
    <xf numFmtId="0" fontId="13" fillId="16" borderId="14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2" fillId="9" borderId="15" xfId="0" applyFont="1" applyFill="1" applyBorder="1" applyAlignment="1">
      <alignment horizontal="center"/>
    </xf>
    <xf numFmtId="0" fontId="4" fillId="15" borderId="19" xfId="0" applyFont="1" applyFill="1" applyBorder="1" applyAlignment="1">
      <alignment horizontal="center"/>
    </xf>
    <xf numFmtId="0" fontId="4" fillId="15" borderId="20" xfId="0" applyFont="1" applyFill="1" applyBorder="1" applyAlignment="1">
      <alignment horizontal="center"/>
    </xf>
    <xf numFmtId="0" fontId="22" fillId="17" borderId="1" xfId="0" applyFont="1" applyFill="1" applyBorder="1" applyAlignment="1">
      <alignment horizontal="center" vertical="center" wrapText="1"/>
    </xf>
    <xf numFmtId="0" fontId="6" fillId="0" borderId="25" xfId="4" applyFont="1" applyBorder="1" applyAlignment="1" applyProtection="1">
      <alignment vertical="center" wrapText="1"/>
    </xf>
    <xf numFmtId="0" fontId="0" fillId="0" borderId="5" xfId="0" applyBorder="1" applyAlignment="1">
      <alignment vertical="center" wrapText="1"/>
    </xf>
    <xf numFmtId="0" fontId="23" fillId="18" borderId="5" xfId="0" applyFont="1" applyFill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23" fillId="18" borderId="1" xfId="0" applyFont="1" applyFill="1" applyBorder="1" applyAlignment="1">
      <alignment vertical="center" wrapText="1"/>
    </xf>
  </cellXfs>
  <cellStyles count="5">
    <cellStyle name="Euro" xfId="1" xr:uid="{00000000-0005-0000-0000-000000000000}"/>
    <cellStyle name="Lien hypertexte" xfId="4" builtinId="8"/>
    <cellStyle name="Milliers" xfId="2" builtinId="3"/>
    <cellStyle name="Normal" xfId="0" builtinId="0"/>
    <cellStyle name="Pourcentage" xfId="3" builtinId="5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FFE3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/docs/A%20traiter/ok/passeport%20professionel%20gebr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g 1"/>
      <sheetName val="stag 2"/>
      <sheetName val="JMR2"/>
      <sheetName val="GARGARMA"/>
      <sheetName val="Jup"/>
      <sheetName val="SPLIM"/>
      <sheetName val="COOK"/>
      <sheetName val="CER"/>
      <sheetName val="VDL"/>
      <sheetName val="Passeport professionnel"/>
      <sheetName val="Mode d'emploi"/>
      <sheetName val="Recensement"/>
      <sheetName val="JMR1"/>
      <sheetName val="AAM"/>
      <sheetName val="AFFECTATION"/>
      <sheetName val="MODBURO"/>
      <sheetName val="Référentiel de compétences"/>
      <sheetName val="Fiche SP (0)"/>
      <sheetName val="BasePassPro"/>
      <sheetName val="Processus-activité"/>
      <sheetName val="Compos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COMPOSANTES</v>
          </cell>
          <cell r="B1" t="str">
            <v>COMPETENCES</v>
          </cell>
          <cell r="C1" t="str">
            <v>Processus</v>
          </cell>
          <cell r="D1" t="str">
            <v>Activité</v>
          </cell>
        </row>
        <row r="2">
          <cell r="A2" t="str">
            <v>1.1.1. Identification des caractéristiques du SIC dans l'entreprise et ses acteurs</v>
          </cell>
          <cell r="B2" t="str">
            <v>Se situer et identifier le rôle et les ressources du système d’information comptable en termes de traitement d’informations.</v>
          </cell>
          <cell r="C2" t="str">
            <v>P1 - CONTRÔLE ET TRAITEMENT COMPTABLE DES OPÉRATIONS COMMERCIALES</v>
          </cell>
          <cell r="D2" t="str">
            <v>Activité 1.1. : Analyse du système d'information comptable (SIC)</v>
          </cell>
        </row>
        <row r="3">
          <cell r="A3" t="str">
            <v>1.1.2. Repérage de l'organisation comptable : la hiérarchie des travaux comptables</v>
          </cell>
          <cell r="B3" t="str">
            <v>Décrire et adapter l’organisation comptable et la hiérarchisation des étapes de réalisation des travaux comptables (comptes, journaux, procédures…) en fonction des contingences.</v>
          </cell>
          <cell r="C3" t="str">
            <v>P1 - CONTRÔLE ET TRAITEMENT COMPTABLE DES OPÉRATIONS COMMERCIALES</v>
          </cell>
          <cell r="D3" t="str">
            <v>Activité 1.1. : Analyse du système d'information comptable (SIC)</v>
          </cell>
        </row>
        <row r="4">
          <cell r="A4" t="str">
            <v>1.1.3. Repérage des sources du droit comptable et des obligations liées à l'exercice du métier</v>
          </cell>
          <cell r="B4" t="str">
            <v>Identifier et rechercher les textes légaux et réglementaires à mettre en œuvre dans l’organisation.</v>
          </cell>
          <cell r="C4" t="str">
            <v>P1 - CONTRÔLE ET TRAITEMENT COMPTABLE DES OPÉRATIONS COMMERCIALES</v>
          </cell>
          <cell r="D4" t="str">
            <v>Activité 1.1. : Analyse du système d'information comptable (SIC)</v>
          </cell>
        </row>
        <row r="5">
          <cell r="A5" t="str">
            <v>1.1.4. Analyse et description des mécanismes comptables : les modèles comptables, les principes d'enregistrement</v>
          </cell>
          <cell r="B5" t="str">
            <v>Appréhender les mécanismes comptables et les principes de l’enregistrement comptable de base.</v>
          </cell>
          <cell r="C5" t="str">
            <v>P1 - CONTRÔLE ET TRAITEMENT COMPTABLE DES OPÉRATIONS COMMERCIALES</v>
          </cell>
          <cell r="D5" t="str">
            <v>Activité 1.1. : Analyse du système d'information comptable (SIC)</v>
          </cell>
        </row>
        <row r="6">
          <cell r="A6" t="str">
            <v>1.2.1. Tenue et suivi des dossiers clients : du contrôle du devis au contrôle de l'encaissement</v>
          </cell>
          <cell r="B6" t="str">
            <v>Etablir des documents commerciaux (doit et avoir) et calculer et appliquer des réductions commerciales et financières, avances et acomptes, frais accessoires dans le respect des procédures et de la réglementation.</v>
          </cell>
          <cell r="C6" t="str">
            <v>P1 - CONTRÔLE ET TRAITEMENT COMPTABLE DES OPÉRATIONS COMMERCIALES</v>
          </cell>
          <cell r="D6" t="str">
            <v>Activité 1.2. : Contrôle des documents commerciaux</v>
          </cell>
        </row>
        <row r="7">
          <cell r="A7" t="str">
            <v>1.2.2. Tenue et suivi des dossiers fournisseurs : du contrôle de la commande au contrôle du règlement</v>
          </cell>
          <cell r="B7" t="str">
            <v>Contrôler les procédures relatives aux opérations commerciales avec les fournisseurs, les opérations à traiter, repérer les anomalies et corriger les erreurs entre les documents (comptables et commerciaux) et alerter.</v>
          </cell>
          <cell r="C7" t="str">
            <v>P1 - CONTRÔLE ET TRAITEMENT COMPTABLE DES OPÉRATIONS COMMERCIALES</v>
          </cell>
          <cell r="D7" t="str">
            <v>Activité 1.2. : Contrôle des documents commerciaux</v>
          </cell>
        </row>
        <row r="8">
          <cell r="A8" t="str">
            <v>1.2.3. Contrôle des opérations et des traitements dématérialisés</v>
          </cell>
          <cell r="B8" t="str">
            <v>Mettre à jour les données clients / fournisseurs (PGI, papier et numérique), effectuer les opérations de contrôle</v>
          </cell>
          <cell r="C8" t="str">
            <v>P1 - CONTRÔLE ET TRAITEMENT COMPTABLE DES OPÉRATIONS COMMERCIALES</v>
          </cell>
          <cell r="D8" t="str">
            <v>Activité 1.2. : Contrôle des documents commerciaux</v>
          </cell>
        </row>
        <row r="9">
          <cell r="A9" t="str">
            <v>1.2.4. Conception des procédures d'archivage des documents commerciaux dans le respect des procédures comptables</v>
          </cell>
          <cell r="B9" t="str">
            <v>Mettre en œuvre les procédures internes pour l’archivage.</v>
          </cell>
          <cell r="C9" t="str">
            <v>P1 - CONTRÔLE ET TRAITEMENT COMPTABLE DES OPÉRATIONS COMMERCIALES</v>
          </cell>
          <cell r="D9" t="str">
            <v>Activité 1.2. : Contrôle des documents commerciaux</v>
          </cell>
        </row>
        <row r="10">
          <cell r="A10" t="str">
            <v>1.3.1. Enregistrement, contrôle et validation des opérations relatives aux clients (y compris celles générées par le PGI)</v>
          </cell>
          <cell r="B10" t="str">
            <v>Enregistrer les opérations relatives aux ventes, aux prestations de services, aux frais accessoires (transport, emballages), aux créances en devises, au règlement au comptant et à crédit et contrôler leur cohérence.</v>
          </cell>
          <cell r="C10" t="str">
            <v>P1 - CONTRÔLE ET TRAITEMENT COMPTABLE DES OPÉRATIONS COMMERCIALES</v>
          </cell>
          <cell r="D10" t="str">
            <v>Activité 1.3. : Enregistrement et suivi des opérations comptables relatives aux clients</v>
          </cell>
        </row>
        <row r="11">
          <cell r="A11" t="str">
            <v>1.3.2. Suivi des créances, contrôle et lettrage</v>
          </cell>
          <cell r="B11" t="str">
            <v>Lettrer, contrôler et corriger les erreurs éventuelles (y compris en utilisant les outils intégrés dans le PGI).</v>
          </cell>
          <cell r="C11" t="str">
            <v>P1 - CONTRÔLE ET TRAITEMENT COMPTABLE DES OPÉRATIONS COMMERCIALES</v>
          </cell>
          <cell r="D11" t="str">
            <v>Activité 1.3. : Enregistrement et suivi des opérations comptables relatives aux clients</v>
          </cell>
        </row>
        <row r="12">
          <cell r="A12" t="str">
            <v>1.3.3. Enregistrement, suivi des effets de commerce créés</v>
          </cell>
          <cell r="B12" t="str">
            <v>Enregistrer les opérations relatives aux effets de commerce.</v>
          </cell>
          <cell r="C12" t="str">
            <v>P1 - CONTRÔLE ET TRAITEMENT COMPTABLE DES OPÉRATIONS COMMERCIALES</v>
          </cell>
          <cell r="D12" t="str">
            <v>Activité 1.3. : Enregistrement et suivi des opérations comptables relatives aux clients</v>
          </cell>
        </row>
        <row r="13">
          <cell r="A13" t="str">
            <v>1.4.1. Analyse de la composition du portefeuille client et de son évolution</v>
          </cell>
          <cell r="B13" t="str">
            <v xml:space="preserve">Rechercher les informations nécessaires,  mettre à jour le dossier client, analyser le problème posé et les dysfonctionnements. </v>
          </cell>
          <cell r="C13" t="str">
            <v>P1 - CONTRÔLE ET TRAITEMENT COMPTABLE DES OPÉRATIONS COMMERCIALES</v>
          </cell>
          <cell r="D13" t="str">
            <v>Activité 1.4. : Production de l'information relative au risque client</v>
          </cell>
        </row>
        <row r="14">
          <cell r="A14" t="str">
            <v>1.4.2. Alerte, conseil pour réduire le risque client</v>
          </cell>
          <cell r="B14" t="str">
            <v>Proposer ou commenter des modifications de procédures internes afin de réduire le risque client.</v>
          </cell>
          <cell r="C14" t="str">
            <v>P1 - CONTRÔLE ET TRAITEMENT COMPTABLE DES OPÉRATIONS COMMERCIALES</v>
          </cell>
          <cell r="D14" t="str">
            <v>Activité 1.4. : Production de l'information relative au risque client</v>
          </cell>
        </row>
        <row r="15">
          <cell r="A15" t="str">
            <v>1.4.3. Relance des clients</v>
          </cell>
          <cell r="B15" t="str">
            <v>Enclencher les procédures de relance en cas de retards de paiement.</v>
          </cell>
          <cell r="C15" t="str">
            <v>P1 - CONTRÔLE ET TRAITEMENT COMPTABLE DES OPÉRATIONS COMMERCIALES</v>
          </cell>
          <cell r="D15" t="str">
            <v>Activité 1.4. : Production de l'information relative au risque client</v>
          </cell>
        </row>
        <row r="16">
          <cell r="A16" t="str">
            <v>1.5.1. Recherche des informations, y compris techniques, relatives aux factures fournisseurs</v>
          </cell>
          <cell r="B16" t="str">
            <v>Préparer le contrôle des composantes d’une facture, rechercher et analyser les informations complémentaires y compris d’ordre technique pour assurer l’enregistrement.</v>
          </cell>
          <cell r="C16" t="str">
            <v>P1 - CONTRÔLE ET TRAITEMENT COMPTABLE DES OPÉRATIONS COMMERCIALES</v>
          </cell>
          <cell r="D16" t="str">
            <v>Activité 1.5. : Enregistrement et suivi des opérations relatives aux fournisseurs</v>
          </cell>
        </row>
        <row r="17">
          <cell r="A17" t="str">
            <v>1.5.2. Vérification et validation des factures d'achat de bien, de service et/ou d'acquisition d'immobilisation</v>
          </cell>
          <cell r="B17" t="str">
            <v>Contrôler les opérations relatives aux achats de biens, de services et aux acquisitions d’immobilisation.</v>
          </cell>
          <cell r="C17" t="str">
            <v>P1 - CONTRÔLE ET TRAITEMENT COMPTABLE DES OPÉRATIONS COMMERCIALES</v>
          </cell>
          <cell r="D17" t="str">
            <v>Activité 1.5. : Enregistrement et suivi des opérations relatives aux fournisseurs</v>
          </cell>
        </row>
        <row r="18">
          <cell r="A18" t="str">
            <v>1.5.3. Mise en évidence et traitement des anomalies dans le processus achat</v>
          </cell>
          <cell r="B18" t="str">
            <v>Justifier les montants des factures et signaler les erreurs éventuelles.</v>
          </cell>
          <cell r="C18" t="str">
            <v>P1 - CONTRÔLE ET TRAITEMENT COMPTABLE DES OPÉRATIONS COMMERCIALES</v>
          </cell>
          <cell r="D18" t="str">
            <v>Activité 1.5. : Enregistrement et suivi des opérations relatives aux fournisseurs</v>
          </cell>
        </row>
        <row r="19">
          <cell r="A19" t="str">
            <v xml:space="preserve">1.5.4. Enregistrement des factures d'achat de bien, de service et/ou d'acquisition d'immobilisation </v>
          </cell>
          <cell r="B19" t="str">
            <v>Réaliser et valider les enregistrements relatifs aux achats de biens, de services et aux acquisitions d’immobilisation.</v>
          </cell>
          <cell r="C19" t="str">
            <v>P1 - CONTRÔLE ET TRAITEMENT COMPTABLE DES OPÉRATIONS COMMERCIALES</v>
          </cell>
          <cell r="D19" t="str">
            <v>Activité 1.5. : Enregistrement et suivi des opérations relatives aux fournisseurs</v>
          </cell>
        </row>
        <row r="20">
          <cell r="A20" t="str">
            <v>1.5.5. Gestion des échéances relatives aux règlements des fournisseurs</v>
          </cell>
          <cell r="B20" t="str">
            <v>Gérer les échéances relatives aux règlements des fournisseurs.</v>
          </cell>
          <cell r="C20" t="str">
            <v>P1 - CONTRÔLE ET TRAITEMENT COMPTABLE DES OPÉRATIONS COMMERCIALES</v>
          </cell>
          <cell r="D20" t="str">
            <v>Activité 1.5. : Enregistrement et suivi des opérations relatives aux fournisseurs</v>
          </cell>
        </row>
        <row r="21">
          <cell r="A21" t="str">
            <v>1.5.6. Enregistrements relatifs aux opérations de financement</v>
          </cell>
          <cell r="B21" t="str">
            <v>Réaliser et valider les enregistrements relatifs au financement.</v>
          </cell>
          <cell r="C21" t="str">
            <v>P1 - CONTRÔLE ET TRAITEMENT COMPTABLE DES OPÉRATIONS COMMERCIALES</v>
          </cell>
          <cell r="D21" t="str">
            <v>Activité 1.5. : Enregistrement et suivi des opérations relatives aux fournisseurs</v>
          </cell>
        </row>
        <row r="22">
          <cell r="A22" t="str">
            <v>1.6.1. Pointage des relevés et des comptes bancaires</v>
          </cell>
          <cell r="B22" t="str">
            <v xml:space="preserve">Repérer et analyser les écarts entre le relevé bancaire et les comptes « banque ». </v>
          </cell>
          <cell r="C22" t="str">
            <v>P1 - CONTRÔLE ET TRAITEMENT COMPTABLE DES OPÉRATIONS COMMERCIALES</v>
          </cell>
          <cell r="D22" t="str">
            <v>Activité 1.6. Réalisation des rapprochements bancaires (comptabilité de trésorerie)</v>
          </cell>
        </row>
        <row r="23">
          <cell r="A23" t="str">
            <v>1.6.2. Réalisation d'un état de rapprochement</v>
          </cell>
          <cell r="B23" t="str">
            <v xml:space="preserve">Effectuer un état de rapprochement et traiter les écarts analysés afin de préparer les enregistrements adéquats. </v>
          </cell>
          <cell r="C23" t="str">
            <v>P1 - CONTRÔLE ET TRAITEMENT COMPTABLE DES OPÉRATIONS COMMERCIALES</v>
          </cell>
          <cell r="D23" t="str">
            <v>Activité 1.6. Réalisation des rapprochements bancaires (comptabilité de trésorerie)</v>
          </cell>
        </row>
        <row r="24">
          <cell r="A24" t="str">
            <v>1.6.3 Enregistrement des écritures de régularisation suite au rapprochement bancaire</v>
          </cell>
          <cell r="B24" t="str">
            <v>Enregistrer les écritures de régularisation nécessaires.</v>
          </cell>
          <cell r="C24" t="str">
            <v>P1 - CONTRÔLE ET TRAITEMENT COMPTABLE DES OPÉRATIONS COMMERCIALES</v>
          </cell>
          <cell r="D24" t="str">
            <v>Activité 1.6. Réalisation des rapprochements bancaires (comptabilité de trésorerie)</v>
          </cell>
        </row>
        <row r="25">
          <cell r="A25" t="str">
            <v>1.7.1. Présentation des caractéristiques de l'organisation du processus " Contrôle et traitement des opérations commerciales "</v>
          </cell>
          <cell r="B25" t="str">
            <v>Présenter les principales caractéristiques d’une organisation comptable afin de les analyser et d’apporter des solutions d’améliorations.</v>
          </cell>
          <cell r="C25" t="str">
            <v>P1 - CONTRÔLE ET TRAITEMENT COMPTABLE DES OPÉRATIONS COMMERCIALES</v>
          </cell>
          <cell r="D25" t="str">
            <v xml:space="preserve">Activité 1.7. : Contribution à la performance du processus " Contrôle et traitement comptable des opérations commerciales " et la recherche de la sécurisation des opérations </v>
          </cell>
        </row>
        <row r="26">
          <cell r="A26" t="str">
            <v>1.7.2. Analyse du processus  " Contrôle et traitement comptable des opérations commerciales "</v>
          </cell>
          <cell r="B26" t="str">
            <v>Analyser le processus « Contrôle et traitement des opérations commerciales » et repérer les dysfonctionnements et risques inhérents.</v>
          </cell>
          <cell r="C26" t="str">
            <v>P1 - CONTRÔLE ET TRAITEMENT COMPTABLE DES OPÉRATIONS COMMERCIALES</v>
          </cell>
          <cell r="D26" t="str">
            <v xml:space="preserve">Activité 1.7. : Contribution à la performance du processus " Contrôle et traitement comptable des opérations commerciales " et la recherche de la sécurisation des opérations </v>
          </cell>
        </row>
        <row r="27">
          <cell r="A27" t="str">
            <v>2.1.1. Identification des évolutions de la réglementation comptable et fiscale</v>
          </cell>
          <cell r="B27" t="str">
            <v>Identifier les évolutions de la réglementation et les informations pertinentes au regard des situations de gestion rencontrées.</v>
          </cell>
          <cell r="C27" t="str">
            <v>P2 - CONTRÔLE ET PRODUCTION DE L'INFORMATION FINANCIÈRE</v>
          </cell>
          <cell r="D27" t="str">
            <v>Activité 2.1. : Conduite d'une veille réglementaire nécessaire à l'établissement des comptes</v>
          </cell>
        </row>
        <row r="28">
          <cell r="A28" t="str">
            <v>2.1.2. Formulation de propositions et conseils sur les options comptables favorables</v>
          </cell>
          <cell r="B28" t="str">
            <v>Formuler des propositions répondant aux besoins de l’organisation et aux choix des dirigeants.</v>
          </cell>
          <cell r="C28" t="str">
            <v>P2 - CONTRÔLE ET PRODUCTION DE L'INFORMATION FINANCIÈRE</v>
          </cell>
          <cell r="D28" t="str">
            <v>Activité 2.1. : Conduite d'une veille réglementaire nécessaire à l'établissement des comptes</v>
          </cell>
        </row>
        <row r="29">
          <cell r="A29" t="str">
            <v>2.2.1. Enregistrement des opérations comptables relatives à la constitution de l'entreprise</v>
          </cell>
          <cell r="B29" t="str">
            <v>Enregistrer les opérations de constitution.</v>
          </cell>
          <cell r="C29" t="str">
            <v>P2 - CONTRÔLE ET PRODUCTION DE L'INFORMATION FINANCIÈRE</v>
          </cell>
          <cell r="D29" t="str">
            <v>Activité 2.2. : Réalisation des travaux comptables relatifs à la constitution de l'entreprise et évolution du capital</v>
          </cell>
        </row>
        <row r="30">
          <cell r="A30" t="str">
            <v>2.2.2. Enregistrement des opérations comptables relatives à l'augmentation de capital.</v>
          </cell>
          <cell r="B30" t="str">
            <v>Enregistrer les opérations d’augmentation de capital</v>
          </cell>
          <cell r="C30" t="str">
            <v>P2 - CONTRÔLE ET PRODUCTION DE L'INFORMATION FINANCIÈRE</v>
          </cell>
          <cell r="D30" t="str">
            <v>Activité 2.2. : Réalisation des travaux comptables relatifs à la constitution de l'entreprise et évolution du capital</v>
          </cell>
        </row>
        <row r="31">
          <cell r="A31" t="str">
            <v>2.3.1. Réalisation, enregistrement, contrôle des travaux d'inventaire relatif aux clients, aux fournisseurs et aux stocks</v>
          </cell>
          <cell r="B31" t="str">
            <v xml:space="preserve">Analyser, traiter et enregistrer les opérations d’inventaire nécessaires et obligatoires relatives aux tiers et aux stocks dans le respect des principes comptables et fiscaux en vigueur. </v>
          </cell>
          <cell r="C31" t="str">
            <v>P2 - CONTRÔLE ET PRODUCTION DE L'INFORMATION FINANCIÈRE</v>
          </cell>
          <cell r="D31" t="str">
            <v>Activité 2.3. : Réalisation des opérations d'inventaire</v>
          </cell>
        </row>
        <row r="32">
          <cell r="A32" t="str">
            <v>2.3.2. Réalisation, enregistrement, contrôle des travaux d'inventaire relatifs aux immobilisations</v>
          </cell>
          <cell r="B32" t="str">
            <v>Analyser, traiter et enregistrer les opérations d’amortissements, de provisions, de dépréciations, de cessions et l’incidence de l’obtention d’une subvention d’investissement sur les travaux d’inventaire.</v>
          </cell>
          <cell r="C32" t="str">
            <v>P2 - CONTRÔLE ET PRODUCTION DE L'INFORMATION FINANCIÈRE</v>
          </cell>
          <cell r="D32" t="str">
            <v>Activité 2.3. : Réalisation des opérations d'inventaire</v>
          </cell>
        </row>
        <row r="33">
          <cell r="A33" t="str">
            <v>2.3.3. Ajustement des comptes de gestion et apurement des comptes d'attente</v>
          </cell>
          <cell r="B33" t="str">
            <v>Ajuster les comptes de gestion et mettre en œuvre le principe comptable de séparation des exercices.</v>
          </cell>
          <cell r="C33" t="str">
            <v>P2 - CONTRÔLE ET PRODUCTION DE L'INFORMATION FINANCIÈRE</v>
          </cell>
          <cell r="D33" t="str">
            <v>Activité 2.3. : Réalisation des opérations d'inventaire</v>
          </cell>
        </row>
        <row r="34">
          <cell r="A34" t="str">
            <v>2.3.4. Traitement des provisions réglementées et des amortissements exceptionnels</v>
          </cell>
          <cell r="B34" t="str">
            <v>Analyser, traiter et enregistrer les provisions réglementées et les amortissements exceptionnels selon les textes réglementaires favorables et adaptés à l’entité.</v>
          </cell>
          <cell r="C34" t="str">
            <v>P2 - CONTRÔLE ET PRODUCTION DE L'INFORMATION FINANCIÈRE</v>
          </cell>
          <cell r="D34" t="str">
            <v>Activité 2.3. : Réalisation des opérations d'inventaire</v>
          </cell>
        </row>
        <row r="35">
          <cell r="A35" t="str">
            <v>2.3.5. Réalisation des contrôles nécessaires dans les procédures d'inventaire - Mise à jour du dossier de révision</v>
          </cell>
          <cell r="B35" t="str">
            <v>Effectuer les contrôles nécessaires pour les travaux d’inventaire et la mise à jour du dossier de révision.</v>
          </cell>
          <cell r="C35" t="str">
            <v>P2 - CONTRÔLE ET PRODUCTION DE L'INFORMATION FINANCIÈRE</v>
          </cell>
          <cell r="D35" t="str">
            <v>Activité 2.3. : Réalisation des opérations d'inventaire</v>
          </cell>
        </row>
        <row r="36">
          <cell r="A36" t="str">
            <v>2.4.1. Identification des opérations à réaliser pour la production des comptes annuels et des situations intermédiaires</v>
          </cell>
          <cell r="B36" t="str">
            <v>Analyser et mettre en œuvre les procédures de présentation nécessaires.</v>
          </cell>
          <cell r="C36" t="str">
            <v>P2 - CONTRÔLE ET PRODUCTION DE L'INFORMATION FINANCIÈRE</v>
          </cell>
          <cell r="D36" t="str">
            <v>Activité 2.4. : Production des comptes annuels et des situations intermédiaires</v>
          </cell>
        </row>
        <row r="37">
          <cell r="A37" t="str">
            <v>2.4.2. Préparation des comptes annuels et des situations intermédiaires</v>
          </cell>
          <cell r="B37" t="str">
            <v>Préparer les comptes annuels (bilan, compte de résultat et annexes) ou des situations intermédiaires.</v>
          </cell>
          <cell r="C37" t="str">
            <v>P2 - CONTRÔLE ET PRODUCTION DE L'INFORMATION FINANCIÈRE</v>
          </cell>
          <cell r="D37" t="str">
            <v>Activité 2.4. : Production des comptes annuels et des situations intermédiaires</v>
          </cell>
        </row>
        <row r="38">
          <cell r="A38" t="str">
            <v>2.4.3. Présentation des projets de comptes annuels ou de situations intermédiaires</v>
          </cell>
          <cell r="B38" t="str">
            <v>Préparer, analyser et argumenter les résultats issus des documents de synthèse ou des situations intermédiaires.</v>
          </cell>
          <cell r="C38" t="str">
            <v>P2 - CONTRÔLE ET PRODUCTION DE L'INFORMATION FINANCIÈRE</v>
          </cell>
          <cell r="D38" t="str">
            <v>Activité 2.4. : Production des comptes annuels et des situations intermédiaires</v>
          </cell>
        </row>
        <row r="39">
          <cell r="A39" t="str">
            <v>2.5.1. Présentation d'un projet de répartition du résultat aux organes de direction</v>
          </cell>
          <cell r="B39" t="str">
            <v>Mettre en œuvre les techniques d’affectation du résultat conformément aux textes en vigueur, aux statuts et aux procédures internes.</v>
          </cell>
          <cell r="C39" t="str">
            <v>P2 - CONTRÔLE ET PRODUCTION DE L'INFORMATION FINANCIÈRE</v>
          </cell>
          <cell r="D39" t="str">
            <v>Activité 2.5. : Suivi comptable des travaux relatifs à l'affectation des résultats</v>
          </cell>
        </row>
        <row r="40">
          <cell r="A40" t="str">
            <v>2.5.2. Enregistrement des opérations comptables nécessaires et obligatoires</v>
          </cell>
          <cell r="B40" t="str">
            <v>Analyser, appliquer et enregistrer les opérations relatives à un projet d’affectation en cohérence avec les objectifs de gestion et la politique de distribution des dividendes.</v>
          </cell>
          <cell r="C40" t="str">
            <v>P2 - CONTRÔLE ET PRODUCTION DE L'INFORMATION FINANCIÈRE</v>
          </cell>
          <cell r="D40" t="str">
            <v>Activité 2.5. : Suivi comptable des travaux relatifs à l'affectation des résultats</v>
          </cell>
        </row>
        <row r="41">
          <cell r="A41" t="str">
            <v>2.5.3. Mise à jour des documents de synthèse suite à la répartition du résultat</v>
          </cell>
          <cell r="B41" t="str">
            <v>Mettre à jour les documents de synthèse afin d’obtenir le bilan après répartition.</v>
          </cell>
          <cell r="C41" t="str">
            <v>P2 - CONTRÔLE ET PRODUCTION DE L'INFORMATION FINANCIÈRE</v>
          </cell>
          <cell r="D41" t="str">
            <v>Activité 2.5. : Suivi comptable des travaux relatifs à l'affectation des résultats</v>
          </cell>
        </row>
        <row r="42">
          <cell r="A42" t="str">
            <v>2.6.1. Sauvegarde et archivage des documents de synthèse et des situations intermédiaires</v>
          </cell>
          <cell r="B42" t="str">
            <v>Mettre en œuvre les procédures nécessaires à la sauvegarde et à l’archivage des documents de synthèse et des situations intermédiaires.</v>
          </cell>
          <cell r="C42" t="str">
            <v>P2 - CONTRÔLE ET PRODUCTION DE L'INFORMATION FINANCIÈRE</v>
          </cell>
          <cell r="D42" t="str">
            <v>Activité 2.6. : Sauvegarde et archivage des documents comptables</v>
          </cell>
        </row>
        <row r="43">
          <cell r="A43" t="str">
            <v>2.6.2. Réponse à une demande de contrôle extérieure</v>
          </cell>
          <cell r="B43" t="str">
            <v>Préparer un dossier permettant d’apporter les informations nécessaire à une demande extérieure.</v>
          </cell>
          <cell r="C43" t="str">
            <v>P2 - CONTRÔLE ET PRODUCTION DE L'INFORMATION FINANCIÈRE</v>
          </cell>
          <cell r="D43" t="str">
            <v>Activité 2.6. : Sauvegarde et archivage des documents comptables</v>
          </cell>
        </row>
        <row r="44">
          <cell r="A44" t="str">
            <v>2.7.1. Caractérisation de l'entreprise dans le périmètre de consolidation</v>
          </cell>
          <cell r="B44" t="str">
            <v>Appliquer la méthode de consolidation et produire les informations nécessaires.</v>
          </cell>
          <cell r="C44" t="str">
            <v>P2 - CONTRÔLE ET PRODUCTION DE L'INFORMATION FINANCIÈRE</v>
          </cell>
          <cell r="D44" t="str">
            <v>Activité 2.7. : Contribution à la production d'informations nécessaires à la consolidation</v>
          </cell>
        </row>
        <row r="45">
          <cell r="A45" t="str">
            <v>2.7.2. Participation à la réalisation de retraitements simples</v>
          </cell>
          <cell r="B45" t="str">
            <v>Réaliser des retraitements et des enregistrements basiques.</v>
          </cell>
          <cell r="C45" t="str">
            <v>P2 - CONTRÔLE ET PRODUCTION DE L'INFORMATION FINANCIÈRE</v>
          </cell>
          <cell r="D45" t="str">
            <v>Activité 2.7. : Contribution à la production d'informations nécessaires à la consolidation</v>
          </cell>
        </row>
        <row r="46">
          <cell r="A46" t="str">
            <v>2.8.1. Présentation des caractéristiques de l'organisation du processus " Contrôle et production de l'information financière "</v>
          </cell>
          <cell r="B46" t="str">
            <v>Présenter les principales caractéristiques de l’organisation du contrôle et de la production de l’information financière.</v>
          </cell>
          <cell r="C46" t="str">
            <v>P2 - CONTRÔLE ET PRODUCTION DE L'INFORMATION FINANCIÈRE</v>
          </cell>
          <cell r="D46" t="str">
            <v>Activité 2.8. : Contribution à la performance du processus " Contrôle et production de l'information financière " et la recherche de la sécurisation des opérations</v>
          </cell>
        </row>
        <row r="47">
          <cell r="A47" t="str">
            <v>2.8.2. Analyse du processus " Contrôle et production de l'information financière "</v>
          </cell>
          <cell r="B47" t="str">
            <v>Analyser le processus « Production de l’information financière » et repérer les dysfonctionnements et risques inhérents.</v>
          </cell>
          <cell r="C47" t="str">
            <v>P2 - CONTRÔLE ET PRODUCTION DE L'INFORMATION FINANCIÈRE</v>
          </cell>
          <cell r="D47" t="str">
            <v>Activité 2.8. : Contribution à la performance du processus " Contrôle et production de l'information financière " et la recherche de la sécurisation des opérations</v>
          </cell>
        </row>
        <row r="48">
          <cell r="A48" t="str">
            <v>3.1.1. Réalisation de la veille juridique nécessaire à l'application des obligations fiscales</v>
          </cell>
          <cell r="B48" t="str">
            <v>Identifier les règles fiscales applicables à la situation et leurs évolutions.</v>
          </cell>
          <cell r="C48" t="str">
            <v>P3 - GESTION DES OBLIGATIONS FISCALES</v>
          </cell>
          <cell r="D48" t="str">
            <v>Activité 3.1. : Conduite de la veille fiscale</v>
          </cell>
        </row>
        <row r="49">
          <cell r="A49" t="str">
            <v>3.1.2. Identification des obligations fiscales de l'organisation</v>
          </cell>
          <cell r="B49" t="str">
            <v>Caractériser les régimes d’imposition de l’entreprise et prendre en compte les obligations réglementaires concernant l’entreprise.</v>
          </cell>
          <cell r="C49" t="str">
            <v>P3 - GESTION DES OBLIGATIONS FISCALES</v>
          </cell>
          <cell r="D49" t="str">
            <v>Activité 3.1. : Conduite de la veille fiscale</v>
          </cell>
        </row>
        <row r="50">
          <cell r="A50" t="str">
            <v>3.1.3. Elaboration de l'échéancier fiscal</v>
          </cell>
          <cell r="B50" t="str">
            <v>Etablir l’échéancier des obligations fiscales relatives à l’impôt sur les résultats de l’entreprise et à la TVA.</v>
          </cell>
          <cell r="C50" t="str">
            <v>P3 - GESTION DES OBLIGATIONS FISCALES</v>
          </cell>
          <cell r="D50" t="str">
            <v>Activité 3.1. : Conduite de la veille fiscale</v>
          </cell>
        </row>
        <row r="51">
          <cell r="A51" t="str">
            <v>3.2.1. Préparation de la déclaration de TVA</v>
          </cell>
          <cell r="B51" t="str">
            <v>Appliquer les règles fiscales d’exigibilité, de déductibilité et de territorialité pour le calcul de la TVA due ou du crédit de TVA.</v>
          </cell>
          <cell r="C51" t="str">
            <v>P3 - GESTION DES OBLIGATIONS FISCALES</v>
          </cell>
          <cell r="D51" t="str">
            <v>Activité 3.2. : Traitement des opérations relatives à la TVA</v>
          </cell>
        </row>
        <row r="52">
          <cell r="A52" t="str">
            <v xml:space="preserve">3.2.2. Établissement, contrôle et transmission de la déclaration de TVA </v>
          </cell>
          <cell r="B52" t="str">
            <v>Etablir, contrôler les déclarations régulières de TVA.</v>
          </cell>
          <cell r="C52" t="str">
            <v>P3 - GESTION DES OBLIGATIONS FISCALES</v>
          </cell>
          <cell r="D52" t="str">
            <v>Activité 3.2. : Traitement des opérations relatives à la TVA</v>
          </cell>
        </row>
        <row r="53">
          <cell r="A53" t="str">
            <v xml:space="preserve">3.2.3. Enregistrement comptable de la déclaration de TVA </v>
          </cell>
          <cell r="B53" t="str">
            <v>Effectuer l’enregistrement comptable de la déclaration de TVA et les paiements correspondants.</v>
          </cell>
          <cell r="C53" t="str">
            <v>P3 - GESTION DES OBLIGATIONS FISCALES</v>
          </cell>
          <cell r="D53" t="str">
            <v>Activité 3.2. : Traitement des opérations relatives à la TVA</v>
          </cell>
        </row>
        <row r="54">
          <cell r="A54" t="str">
            <v>3.2.4. Conseil en matière de régime et d'options de TVA</v>
          </cell>
          <cell r="B54" t="str">
            <v>Formuler des conseils en matière de régime de TVA.</v>
          </cell>
          <cell r="C54" t="str">
            <v>P3 - GESTION DES OBLIGATIONS FISCALES</v>
          </cell>
          <cell r="D54" t="str">
            <v>Activité 3.2. : Traitement des opérations relatives à la TVA</v>
          </cell>
        </row>
        <row r="55">
          <cell r="A55" t="str">
            <v>3.2.5. Contribution  à l'évolution des procédures de traitement et de contrôle de TVA</v>
          </cell>
          <cell r="B55" t="str">
            <v>Détecter les anomalies éventuelles et les communiquer à son supérieur et proposer des améliorations dans les procédures de traitement de la TVA</v>
          </cell>
          <cell r="C55" t="str">
            <v>P3 - GESTION DES OBLIGATIONS FISCALES</v>
          </cell>
          <cell r="D55" t="str">
            <v>Activité 3.2. : Traitement des opérations relatives à la TVA</v>
          </cell>
        </row>
        <row r="56">
          <cell r="A56" t="str">
            <v>3.3.1 Caractérisation de la situation fiscale de l'entreprise</v>
          </cell>
          <cell r="B56" t="str">
            <v>Définir le champ d’application de l’impôt sur les revenus de l’entreprise.</v>
          </cell>
          <cell r="C56" t="str">
            <v>P3 - GESTION DES OBLIGATIONS FISCALES</v>
          </cell>
          <cell r="D56" t="str">
            <v>Activité 3.3. : Traitement des opérations relatives aux impôts directs</v>
          </cell>
        </row>
        <row r="57">
          <cell r="A57" t="str">
            <v>3.3.2. Détermination du résultat fiscal (BIC ou IS)</v>
          </cell>
          <cell r="B57" t="str">
            <v>Déterminer le résultat fiscal imposable dans le cas des BIC et celui de l’IS en identifiant et évaluant les réintégrations et déductions extra comptables nécessaires.</v>
          </cell>
          <cell r="C57" t="str">
            <v>P3 - GESTION DES OBLIGATIONS FISCALES</v>
          </cell>
          <cell r="D57" t="str">
            <v>Activité 3.3. : Traitement des opérations relatives aux impôts directs</v>
          </cell>
        </row>
        <row r="58">
          <cell r="A58" t="str">
            <v>3.3.3. Etablissement, contrôle et transmission de la déclaration du résultat</v>
          </cell>
          <cell r="B58" t="str">
            <v>Etablir, contrôler et transmettre la déclaration de résultat imposable correspondant au régime fiscal.</v>
          </cell>
          <cell r="C58" t="str">
            <v>P3 - GESTION DES OBLIGATIONS FISCALES</v>
          </cell>
          <cell r="D58" t="str">
            <v>Activité 3.3. : Traitement des opérations relatives aux impôts directs</v>
          </cell>
        </row>
        <row r="59">
          <cell r="A59" t="str">
            <v xml:space="preserve">3.3.4. La liquidation et le recouvrement de l'impôt sur les sociétés </v>
          </cell>
          <cell r="B59" t="str">
            <v>Déterminer  le montant de l’IS ou du crédit d’impôt, calculer et payer les acomptes et le solde selon l’échéancier.</v>
          </cell>
          <cell r="C59" t="str">
            <v>P3 - GESTION DES OBLIGATIONS FISCALES</v>
          </cell>
          <cell r="D59" t="str">
            <v>Activité 3.3. : Traitement des opérations relatives aux impôts directs</v>
          </cell>
        </row>
        <row r="60">
          <cell r="A60" t="str">
            <v>3.3.5. Enregistrement des opérations relatives à l'Impôt sur les sociétés (IS)</v>
          </cell>
          <cell r="B60" t="str">
            <v>Comptabiliser le montant de l’IS, le paiement des acomptes et du solde à payer.</v>
          </cell>
          <cell r="C60" t="str">
            <v>P3 - GESTION DES OBLIGATIONS FISCALES</v>
          </cell>
          <cell r="D60" t="str">
            <v>Activité 3.3. : Traitement des opérations relatives aux impôts directs</v>
          </cell>
        </row>
        <row r="61">
          <cell r="A61" t="str">
            <v>3.3.6. Traitement particulier du régime d'imposition des Très Petites Entreprises</v>
          </cell>
          <cell r="B61" t="str">
            <v xml:space="preserve">Etablir les déclarations de TVA et de résultats de la très petite entreprise. </v>
          </cell>
          <cell r="C61" t="str">
            <v>P3 - GESTION DES OBLIGATIONS FISCALES</v>
          </cell>
          <cell r="D61" t="str">
            <v>Activité 3.3. : Traitement des opérations relatives aux impôts directs</v>
          </cell>
        </row>
        <row r="62">
          <cell r="A62" t="str">
            <v>3.3.7. Participation au calcul de l'impôt sur le revenu (IR)</v>
          </cell>
          <cell r="B62" t="str">
            <v>Calculer le montant de l’IR en prenant en compte différents éléments.</v>
          </cell>
          <cell r="C62" t="str">
            <v>P3 - GESTION DES OBLIGATIONS FISCALES</v>
          </cell>
          <cell r="D62" t="str">
            <v>Activité 3.3. : Traitement des opérations relatives aux impôts directs</v>
          </cell>
        </row>
        <row r="63">
          <cell r="A63" t="str">
            <v>3.3.8. Contribution  à l'évolution des procédures de traitement et de contrôle des impôts directs</v>
          </cell>
          <cell r="B63" t="str">
            <v>Détecter les anomalies éventuelles et/ou identifier des adaptations nécessaires et les communiquer à son supérieur et proposer des améliorations dans les procédures de traitement des impôts directs.</v>
          </cell>
          <cell r="C63" t="str">
            <v>P3 - GESTION DES OBLIGATIONS FISCALES</v>
          </cell>
          <cell r="D63" t="str">
            <v>Activité 3.3. : Traitement des opérations relatives aux impôts directs</v>
          </cell>
        </row>
        <row r="64">
          <cell r="A64" t="str">
            <v>3.4.1. Identification et recensement des autres impôts directs</v>
          </cell>
          <cell r="B64" t="str">
            <v>Identifier les impôts (hors TVA et sur impôt sur les résultats) à payer dont l’entreprise est redevable.</v>
          </cell>
          <cell r="C64" t="str">
            <v>P3 - GESTION DES OBLIGATIONS FISCALES</v>
          </cell>
          <cell r="D64" t="str">
            <v>Activité 3.4 : Traitement des cas particuliers et autres impôts</v>
          </cell>
        </row>
        <row r="65">
          <cell r="A65" t="str">
            <v>3.4.2. Recouvrement et enregistrement des autres impôts directs</v>
          </cell>
          <cell r="B65" t="str">
            <v>Procéder au paiement et à l’enregistrement des autres impôts selon l’échéancier.</v>
          </cell>
          <cell r="C65" t="str">
            <v>P3 - GESTION DES OBLIGATIONS FISCALES</v>
          </cell>
          <cell r="D65" t="str">
            <v>Activité 3.4 : Traitement des cas particuliers et autres impôts</v>
          </cell>
        </row>
        <row r="66">
          <cell r="A66" t="str">
            <v>4.1.1 Réalisation d'une veille juridique nécessaire au respect des obligations sociales</v>
          </cell>
          <cell r="B66" t="str">
            <v>Mettre à jour la documentation sociale interne après avoir identifié les évolutions juridiques ayant des conséquences pour l’organisation et ses salariés</v>
          </cell>
          <cell r="C66" t="str">
            <v>P4 - GESTION DES RELATIONS SOCIALES</v>
          </cell>
          <cell r="D66" t="str">
            <v>Activité 4.1 : Conduite de la veille sociale</v>
          </cell>
        </row>
        <row r="67">
          <cell r="A67" t="str">
            <v>4.1.2 Adaptation des procédures et des traitements internes</v>
          </cell>
          <cell r="B67" t="str">
            <v>Adapter les procédures et traitements internes aux résultats de la veille sociale</v>
          </cell>
          <cell r="C67" t="str">
            <v>P4 - GESTION DES RELATIONS SOCIALES</v>
          </cell>
          <cell r="D67" t="str">
            <v>Activité 4.1 : Conduite de la veille sociale</v>
          </cell>
        </row>
        <row r="68">
          <cell r="A68" t="str">
            <v>4.1.3 Mise à jour de l'échéancier social</v>
          </cell>
          <cell r="B68" t="str">
            <v>Repérer et mettre à jour les échéances en matière d’obligations sociales.</v>
          </cell>
          <cell r="C68" t="str">
            <v>P4 - GESTION DES RELATIONS SOCIALES</v>
          </cell>
          <cell r="D68" t="str">
            <v>Activité 4.1 : Conduite de la veille sociale</v>
          </cell>
        </row>
        <row r="69">
          <cell r="A69" t="str">
            <v>4.2.1 Établissement des formalités d'embauche et de départ</v>
          </cell>
          <cell r="B69" t="str">
            <v>Produire et transmettre les documents sociaux obligatoires pour l’embauche et le départ.</v>
          </cell>
          <cell r="C69" t="str">
            <v>P4 - GESTION DES RELATIONS SOCIALES</v>
          </cell>
          <cell r="D69" t="str">
            <v>Activité 4.2 : Préparation des formalités administratives de gestion du personnel et information des salariés</v>
          </cell>
        </row>
        <row r="70">
          <cell r="A70" t="str">
            <v xml:space="preserve">4.2.2 Recueil des informations relatives au suivi de la durée de travail </v>
          </cell>
          <cell r="B70" t="str">
            <v>Assurer le suivi des heures supplémentaires, des heures complémentaires et du repos éventuel dans le respect de la règlementation en vigueur</v>
          </cell>
          <cell r="C70" t="str">
            <v>P4 - GESTION DES RELATIONS SOCIALES</v>
          </cell>
          <cell r="D70" t="str">
            <v>Activité 4.2 : Préparation des formalités administratives de gestion du personnel et information des salariés</v>
          </cell>
        </row>
        <row r="71">
          <cell r="A71" t="str">
            <v>4.2.3 Recueil des informations relatives au suivi des absences et des congés</v>
          </cell>
          <cell r="B71" t="str">
            <v>Assurer le suivi des absences et des congés dans le respect de la réglementation en vigueur</v>
          </cell>
          <cell r="C71" t="str">
            <v>P4 - GESTION DES RELATIONS SOCIALES</v>
          </cell>
          <cell r="D71" t="str">
            <v>Activité 4.2 : Préparation des formalités administratives de gestion du personnel et information des salariés</v>
          </cell>
        </row>
        <row r="72">
          <cell r="A72" t="str">
            <v>4.3.1. Prise en compte des éléments collectifs nécessaires à l'élaboration des bulletins de paie</v>
          </cell>
          <cell r="B72" t="str">
            <v>Identifier les mentions, rubriques et montants figurant sur le bulletin de paie afin de préparer et de contrôler la validité des paramètres de paie</v>
          </cell>
          <cell r="C72" t="str">
            <v>P4 - GESTION DES RELATIONS SOCIALES</v>
          </cell>
          <cell r="D72" t="str">
            <v>Activité 4.3 : Gestion comptable de la paie et information des salariés</v>
          </cell>
        </row>
        <row r="73">
          <cell r="A73" t="str">
            <v>4.3.2  Prise en compte des éléments personnels nécessaires à l'élaboration des bulletins de paie</v>
          </cell>
          <cell r="B73" t="str">
            <v>Renseigner les éléments personnels de la paie et en vérifier la cohérence</v>
          </cell>
          <cell r="C73" t="str">
            <v>P4 - GESTION DES RELATIONS SOCIALES</v>
          </cell>
          <cell r="D73" t="str">
            <v>Activité 4.3 : Gestion comptable de la paie et information des salariés</v>
          </cell>
        </row>
        <row r="74">
          <cell r="A74" t="str">
            <v>4.3.3 Préparation, établissement et contrôle des déclarations sociales</v>
          </cell>
          <cell r="B74" t="str">
            <v>Établir et transmettre les déclarations sociales et contrôler les informations transmises aux organismes sociaux.</v>
          </cell>
          <cell r="C74" t="str">
            <v>P4 - GESTION DES RELATIONS SOCIALES</v>
          </cell>
          <cell r="D74" t="str">
            <v>Activité 4.3 : Gestion comptable de la paie et information des salariés</v>
          </cell>
        </row>
        <row r="75">
          <cell r="A75" t="str">
            <v xml:space="preserve">4.3.4 Enregistrements dans le journal de paie </v>
          </cell>
          <cell r="B75" t="str">
            <v>Réaliser les enregistrements relatifs à la paie et contrôler la correspondance des écritures avec les documents sociaux</v>
          </cell>
          <cell r="C75" t="str">
            <v>P4 - GESTION DES RELATIONS SOCIALES</v>
          </cell>
          <cell r="D75" t="str">
            <v>Activité 4.3 : Gestion comptable de la paie et information des salariés</v>
          </cell>
        </row>
        <row r="76">
          <cell r="A76" t="str">
            <v>4.3.5 Contrôle et comptabilisation de l'épargne salariale</v>
          </cell>
          <cell r="B76" t="str">
            <v>Effectuer les traitements relatifs à l’épargne salariale, puis procéder à la comptabilisation.</v>
          </cell>
          <cell r="C76" t="str">
            <v>P4 - GESTION DES RELATIONS SOCIALES</v>
          </cell>
          <cell r="D76" t="str">
            <v>Activité 4.3 : Gestion comptable de la paie et information des salariés</v>
          </cell>
        </row>
        <row r="77">
          <cell r="A77" t="str">
            <v>4.3.6 Mise à jour des indicateurs d'un tableau de bord social</v>
          </cell>
          <cell r="B77" t="str">
            <v>Traiter et analyser les données collectées dans un tableau de bord social</v>
          </cell>
          <cell r="C77" t="str">
            <v>P4 - GESTION DES RELATIONS SOCIALES</v>
          </cell>
          <cell r="D77" t="str">
            <v>Activité 4.3 : Gestion comptable de la paie et information des salariés</v>
          </cell>
        </row>
        <row r="78">
          <cell r="A78" t="str">
            <v>4.4.1. Présentation des caractéristiques de l'organisation du processus " Gestion des relations sociales "</v>
          </cell>
          <cell r="B78" t="str">
            <v>Présenter les principales caractéristiques de l’organisation de la gestion des relations sociales.</v>
          </cell>
          <cell r="C78" t="str">
            <v>P4 - GESTION DES RELATIONS SOCIALES</v>
          </cell>
          <cell r="D78" t="str">
            <v>Activité 4.4 : Contribution à la performance du processus  " Gestion des relations sociales " et la recherche de la sécurisation des opérations</v>
          </cell>
        </row>
        <row r="79">
          <cell r="A79" t="str">
            <v>4.4.2. Analyse du processus " Gestion des relations sociales "</v>
          </cell>
          <cell r="B79" t="str">
            <v>Analyser le processus « Gestion des relations sociales » et repérer les dysfonctionnements et risques inhérents.</v>
          </cell>
          <cell r="C79" t="str">
            <v>P4 - GESTION DES RELATIONS SOCIALES</v>
          </cell>
          <cell r="D79" t="str">
            <v>Activité 4.4 : Contribution à la performance du processus  " Gestion des relations sociales " et la recherche de la sécurisation des opérations</v>
          </cell>
        </row>
        <row r="80">
          <cell r="A80" t="str">
            <v>5.1.1. Analyse de la décision de gestion</v>
          </cell>
          <cell r="B80" t="str">
            <v xml:space="preserve">Identifier les enjeux, les incidences, les caractéristiques d’une décision de gestion. </v>
          </cell>
          <cell r="C80" t="str">
            <v>P5- ANALYSE ET PRÉVISION DE L'ACTIVITÉ</v>
          </cell>
          <cell r="D80" t="str">
            <v>Activité 5.1. : Identification de la structure des coûts</v>
          </cell>
        </row>
        <row r="81">
          <cell r="A81" t="str">
            <v>5.1.2. Recensement des coûts associés à une activité, un produit ou un service de l'organisation</v>
          </cell>
          <cell r="B81" t="str">
            <v xml:space="preserve">Caractériser les objets de coûts (produit, service, commande, processus, entité…) et identifier les coûts pertinents. </v>
          </cell>
          <cell r="C81" t="str">
            <v>P5- ANALYSE ET PRÉVISION DE L'ACTIVITÉ</v>
          </cell>
          <cell r="D81" t="str">
            <v>Activité 5.1. : Identification de la structure des coûts</v>
          </cell>
        </row>
        <row r="82">
          <cell r="A82" t="str">
            <v xml:space="preserve">5.2.1. Sélection, recherche et extraction des informations pertinentes </v>
          </cell>
          <cell r="B82" t="str">
            <v>Extraire et exporter les informations nécessaires au calcul des coûts.</v>
          </cell>
          <cell r="C82" t="str">
            <v>P5- ANALYSE ET PRÉVISION DE L'ACTIVITÉ</v>
          </cell>
          <cell r="D82" t="str">
            <v>Activité 5.2. : Calcul, contrôle et analyse des coûts de revient des activités, produits et services de l'organisation</v>
          </cell>
        </row>
        <row r="83">
          <cell r="A83" t="str">
            <v>5.2.2. Mise en œuvre d'un système de calcul de coûts</v>
          </cell>
          <cell r="B83" t="str">
            <v>Retraiter les charges et les produits nécessaires au calcul des coûts et calculer les charges incorporées au calcul des coûts.</v>
          </cell>
          <cell r="C83" t="str">
            <v>P5- ANALYSE ET PRÉVISION DE L'ACTIVITÉ</v>
          </cell>
          <cell r="D83" t="str">
            <v>Activité 5.2. : Calcul, contrôle et analyse des coûts de revient des activités, produits et services de l'organisation</v>
          </cell>
        </row>
        <row r="84">
          <cell r="A84" t="str">
            <v>5.2.3. Analyse de la démarche mise en œuvre</v>
          </cell>
          <cell r="B84" t="str">
            <v>Analyser la démarche à mettre en œuvre et identifier les coûts relatifs en fonction du processus de production.</v>
          </cell>
          <cell r="C84" t="str">
            <v>P5- ANALYSE ET PRÉVISION DE L'ACTIVITÉ</v>
          </cell>
          <cell r="D84" t="str">
            <v>Activité 5.2. : Calcul, contrôle et analyse des coûts de revient des activités, produits et services de l'organisation</v>
          </cell>
        </row>
        <row r="85">
          <cell r="A85" t="str">
            <v>5.2.4. Evaluation des coûts et des marges et leur suivi</v>
          </cell>
          <cell r="B85" t="str">
            <v>Calculer les coûts par une méthode répondant aux besoins des gestionnaires, expliquer les résultats en soulignant l’intérêt et les limites de la méthode retenue.</v>
          </cell>
          <cell r="C85" t="str">
            <v>P5- ANALYSE ET PRÉVISION DE L'ACTIVITÉ</v>
          </cell>
          <cell r="D85" t="str">
            <v>Activité 5.2. : Calcul, contrôle et analyse des coûts de revient des activités, produits et services de l'organisation</v>
          </cell>
        </row>
        <row r="86">
          <cell r="A86" t="str">
            <v xml:space="preserve">5.2.5. Analyse de la variabilité des coûts et des résultats obtenus </v>
          </cell>
          <cell r="B86" t="str">
            <v>Mesurer l’impact des décisions de gestion sur les coûts et évaluer le risque d’exploitation.</v>
          </cell>
          <cell r="C86" t="str">
            <v>P5- ANALYSE ET PRÉVISION DE L'ACTIVITÉ</v>
          </cell>
          <cell r="D86" t="str">
            <v>Activité 5.2. : Calcul, contrôle et analyse des coûts de revient des activités, produits et services de l'organisation</v>
          </cell>
        </row>
        <row r="87">
          <cell r="A87" t="str">
            <v xml:space="preserve">5.3.1. Mise en évidence des écarts entre coûts prévisionnels et coûts réels </v>
          </cell>
          <cell r="B87" t="str">
            <v>Calculer les écarts de coûts entre l’activité réelle et l’activité prévisionnelle.</v>
          </cell>
          <cell r="C87" t="str">
            <v>P5- ANALYSE ET PRÉVISION DE L'ACTIVITÉ</v>
          </cell>
          <cell r="D87" t="str">
            <v xml:space="preserve">Activité 5.3. : Prévision et suivi de l'activité </v>
          </cell>
        </row>
        <row r="88">
          <cell r="A88" t="str">
            <v>5.3.2. Analyse des écarts et formulation de conseils</v>
          </cell>
          <cell r="B88" t="str">
            <v>Analyser les écarts entre les réalisations et les prévisions et identifier leurs causes.</v>
          </cell>
          <cell r="C88" t="str">
            <v>P5- ANALYSE ET PRÉVISION DE L'ACTIVITÉ</v>
          </cell>
          <cell r="D88" t="str">
            <v xml:space="preserve">Activité 5.3. : Prévision et suivi de l'activité </v>
          </cell>
        </row>
        <row r="89">
          <cell r="A89" t="str">
            <v>5.4.1 Prévision des composantes de l'activité</v>
          </cell>
          <cell r="B89" t="str">
            <v>Effectuer des prévisions grâce à la mise en œuvre de méthodes justifiées et adaptées.</v>
          </cell>
          <cell r="C89" t="str">
            <v>P5- ANALYSE ET PRÉVISION DE L'ACTIVITÉ</v>
          </cell>
          <cell r="D89" t="str">
            <v>Activité 5.4. : Mise en place d'une gestion budgétaire</v>
          </cell>
        </row>
        <row r="90">
          <cell r="A90" t="str">
            <v>5.4.2. Etablissement des budgets</v>
          </cell>
          <cell r="B90" t="str">
            <v>Etablir les budgets opérationnels, pour établir et analyser le budget de trésorerie et proposer des solutions d’équilibrage.</v>
          </cell>
          <cell r="C90" t="str">
            <v>P5- ANALYSE ET PRÉVISION DE L'ACTIVITÉ</v>
          </cell>
          <cell r="D90" t="str">
            <v>Activité 5.4. : Mise en place d'une gestion budgétaire</v>
          </cell>
        </row>
        <row r="91">
          <cell r="A91" t="str">
            <v>5.4.3 Contrôle et suivi de l'exécution budgétaire</v>
          </cell>
          <cell r="B91" t="str">
            <v>Identifier les écarts entre les prévisions et les réalisations selon la périodicité retenue.</v>
          </cell>
          <cell r="C91" t="str">
            <v>P5- ANALYSE ET PRÉVISION DE L'ACTIVITÉ</v>
          </cell>
          <cell r="D91" t="str">
            <v>Activité 5.4. : Mise en place d'une gestion budgétaire</v>
          </cell>
        </row>
        <row r="92">
          <cell r="A92" t="str">
            <v>5.5.1 Identification, proposition des critères de performance adaptés au contexte</v>
          </cell>
          <cell r="B92" t="str">
            <v>Identifier les critères de performance d’un service, d’une activité, d'un centre de responsabilité.</v>
          </cell>
          <cell r="C92" t="str">
            <v>P5- ANALYSE ET PRÉVISION DE L'ACTIVITÉ</v>
          </cell>
          <cell r="D92" t="str">
            <v>Activité 5.5. : Elaboration des tableaux de bord opérationnels</v>
          </cell>
        </row>
        <row r="93">
          <cell r="A93" t="str">
            <v xml:space="preserve">5.5.2 Présentation des tableaux de bord </v>
          </cell>
          <cell r="B93" t="str">
            <v>Renseigner un tableau de bord et rendre compte des évolutions.</v>
          </cell>
          <cell r="C93" t="str">
            <v>P5- ANALYSE ET PRÉVISION DE L'ACTIVITÉ</v>
          </cell>
          <cell r="D93" t="str">
            <v>Activité 5.5. : Elaboration des tableaux de bord opérationnels</v>
          </cell>
        </row>
        <row r="94">
          <cell r="A94" t="str">
            <v>5.5.3 Participation aux opérations de reporting</v>
          </cell>
          <cell r="B94" t="str">
            <v>Compléter et transmettre les tableaux de reporting</v>
          </cell>
          <cell r="C94" t="str">
            <v>P5- ANALYSE ET PRÉVISION DE L'ACTIVITÉ</v>
          </cell>
          <cell r="D94" t="str">
            <v>Activité 5.5. : Elaboration des tableaux de bord opérationnels</v>
          </cell>
        </row>
        <row r="95">
          <cell r="A95" t="str">
            <v>6.1.1. Analyse et interprétation du compte de résultat (ratios et SIG)</v>
          </cell>
          <cell r="B95" t="str">
            <v>Calculer et analyser les soldes intermédiaires de gestion et les ratios adaptés à la mesure de l’activité et conduire une analyse de la rentabilité et de la profitabilité de l’organisation.</v>
          </cell>
          <cell r="C95" t="str">
            <v>P6 - ANALYSE DE LA SITUATION FINANCIÈRE</v>
          </cell>
          <cell r="D95" t="str">
            <v>Activité 6.1. - Analyse de la performance de l'organisation</v>
          </cell>
        </row>
        <row r="96">
          <cell r="A96" t="str">
            <v>6.1.2. Analyse de la performance financière de l'organisation (CAF)</v>
          </cell>
          <cell r="B96" t="str">
            <v>Calculer et analyser les ratios adaptés à la mesure de l’activité, de la performance et de la profitabilité,</v>
          </cell>
          <cell r="C96" t="str">
            <v>P6 - ANALYSE DE LA SITUATION FINANCIÈRE</v>
          </cell>
          <cell r="D96" t="str">
            <v>Activité 6.1. - Analyse de la performance de l'organisation</v>
          </cell>
        </row>
        <row r="97">
          <cell r="A97" t="str">
            <v>6.2.1. Interprétation et analyse des informations relatives à un projet d'investissement</v>
          </cell>
          <cell r="B97" t="str">
            <v>Identifier et rechercher auprès des interlocuteurs les informations (qualitative et/ ou quantitative) utiles pour l’évaluation de la rentabilité économique d’un investissement.</v>
          </cell>
          <cell r="C97" t="str">
            <v>P6 - ANALYSE DE LA SITUATION FINANCIÈRE</v>
          </cell>
          <cell r="D97" t="str">
            <v>Activité 6.2. - Analyse de la rentabilité de l'investissement</v>
          </cell>
        </row>
        <row r="98">
          <cell r="A98" t="str">
            <v>6.2.2. Sélection de la solution</v>
          </cell>
          <cell r="B98" t="str">
            <v>Evaluer la rentabilité économique d’un projet d’investissement.</v>
          </cell>
          <cell r="C98" t="str">
            <v>P6 - ANALYSE DE LA SITUATION FINANCIÈRE</v>
          </cell>
          <cell r="D98" t="str">
            <v>Activité 6.2. - Analyse de la rentabilité de l'investissement</v>
          </cell>
        </row>
        <row r="99">
          <cell r="A99" t="str">
            <v>6.3.1. Elaboration et analyse du bilan fonctionnel et des équilibres financiers</v>
          </cell>
          <cell r="B99" t="str">
            <v>Etablir, avec les retraitements, le bilan fonctionnel, déterminer le fonds de roulement, le BFR (exploitation et hors-exploitation) et la trésorerie nette.</v>
          </cell>
          <cell r="C99" t="str">
            <v>P6 - ANALYSE DE LA SITUATION FINANCIÈRE</v>
          </cell>
          <cell r="D99" t="str">
            <v>Activité 6.3. - Analyse de l'équilibre financier de l'organisation</v>
          </cell>
        </row>
        <row r="100">
          <cell r="A100" t="str">
            <v>6.3.2. Analyse des ratios de structure et de l'équilibre financier</v>
          </cell>
          <cell r="B100" t="str">
            <v>Analyser l’équilibre financier de l’entreprise,</v>
          </cell>
          <cell r="C100" t="str">
            <v>P6 - ANALYSE DE LA SITUATION FINANCIÈRE</v>
          </cell>
          <cell r="D100" t="str">
            <v>Activité 6.3. - Analyse de l'équilibre financier de l'organisation</v>
          </cell>
        </row>
        <row r="101">
          <cell r="A101" t="str">
            <v xml:space="preserve">6.4.1. Analyse des moyens de financement, évaluation des risques </v>
          </cell>
          <cell r="B101" t="str">
            <v>Analyser le bilan en fonction des notions de liquidité et d’exigibilité</v>
          </cell>
          <cell r="C101" t="str">
            <v>P6 - ANALYSE DE LA SITUATION FINANCIÈRE</v>
          </cell>
          <cell r="D101" t="str">
            <v>Activité 6.4. - Analyse de la trésorerie et de la solvabilité de l'organisation</v>
          </cell>
        </row>
        <row r="102">
          <cell r="A102" t="str">
            <v>6.4.2. Suivi  et analyse de la trésorerie de l'organisation</v>
          </cell>
          <cell r="B102" t="str">
            <v>Gérer les excédents de liquidités ou assurer le financement de la trésorerie.</v>
          </cell>
          <cell r="C102" t="str">
            <v>P6 - ANALYSE DE LA SITUATION FINANCIÈRE</v>
          </cell>
          <cell r="D102" t="str">
            <v>Activité 6.4. - Analyse de la trésorerie et de la solvabilité de l'organisation</v>
          </cell>
        </row>
        <row r="103">
          <cell r="A103" t="str">
            <v xml:space="preserve">6.5.1. Participation au choix de  financement de l'activité </v>
          </cell>
          <cell r="B103" t="str">
            <v xml:space="preserve">Elaborer le plan de financement en relation avec la situation financière de l’organisation et du type d’investissement.  </v>
          </cell>
          <cell r="C103" t="str">
            <v>P6 - ANALYSE DE LA SITUATION FINANCIÈRE</v>
          </cell>
          <cell r="D103" t="str">
            <v>Activité 6.5. - Analyse des modalités de financement</v>
          </cell>
        </row>
        <row r="104">
          <cell r="A104" t="str">
            <v>6.5.2. Analyse du choix de financement  de l'investissement</v>
          </cell>
          <cell r="B104" t="str">
            <v>Analyser le financement de l’investissement en relation avec la situation financière de l’organisation et du type d’investissement.</v>
          </cell>
          <cell r="C104" t="str">
            <v>P6 - ANALYSE DE LA SITUATION FINANCIÈRE</v>
          </cell>
          <cell r="D104" t="str">
            <v>Activité 6.5. - Analyse des modalités de financement</v>
          </cell>
        </row>
        <row r="105">
          <cell r="A105" t="str">
            <v xml:space="preserve">6.6.1. Interprétation d'un tableau de financement </v>
          </cell>
          <cell r="B105" t="str">
            <v>Evaluer les risques de défaillance, calculer et interpréter des ratios adaptés à l'analyse dynamique.</v>
          </cell>
          <cell r="C105" t="str">
            <v>P6 - ANALYSE DE LA SITUATION FINANCIÈRE</v>
          </cell>
          <cell r="D105" t="str">
            <v>Activité 6.6. - Analyse dynamique des flux financiers</v>
          </cell>
        </row>
        <row r="106">
          <cell r="A106" t="str">
            <v xml:space="preserve">6.6.2. Interprétation d'un tableau des flux </v>
          </cell>
          <cell r="B106" t="str">
            <v>Etablir un diagnostic financier analytique et global, repérer les situations à risque.</v>
          </cell>
          <cell r="C106" t="str">
            <v>P6 - ANALYSE DE LA SITUATION FINANCIÈRE</v>
          </cell>
          <cell r="D106" t="str">
            <v>Activité 6.6. - Analyse dynamique des flux financiers</v>
          </cell>
        </row>
        <row r="107">
          <cell r="A107" t="str">
            <v>7.1.1. Caractérisation du SIC</v>
          </cell>
          <cell r="B107" t="str">
            <v>Caractériser un SIC.</v>
          </cell>
          <cell r="C107" t="str">
            <v>P7 - FIABILISATION DE L'INFORMATION COMPTABLE ET SYSTEME D'INFORMATION COMPTABLE (SIC)</v>
          </cell>
          <cell r="D107" t="str">
            <v>Activité 7.1. Recherche d'information</v>
          </cell>
        </row>
        <row r="108">
          <cell r="A108" t="str">
            <v>7.1.2. Evaluation des besoins d'information</v>
          </cell>
          <cell r="B108" t="str">
            <v>Interpréter un processus organisationnel pour en identifier les acteurs, les activités et les besoins d’information nécessaires à la réalisation des activités.</v>
          </cell>
          <cell r="C108" t="str">
            <v>P7 - FIABILISATION DE L'INFORMATION COMPTABLE ET SYSTEME D'INFORMATION COMPTABLE (SIC)</v>
          </cell>
          <cell r="D108" t="str">
            <v>Activité 7.1. Recherche d'information</v>
          </cell>
        </row>
        <row r="109">
          <cell r="A109" t="str">
            <v>7.1.3. Mises en œuvre les méthodes de recherche d'information</v>
          </cell>
          <cell r="B109" t="str">
            <v>Opérer des opérations de traitement de données, extraites en nombre, avec l’outil adapté à la structuration des données.</v>
          </cell>
          <cell r="C109" t="str">
            <v>P7 - FIABILISATION DE L'INFORMATION COMPTABLE ET SYSTEME D'INFORMATION COMPTABLE (SIC)</v>
          </cell>
          <cell r="D109" t="str">
            <v>Activité 7.1. Recherche d'information</v>
          </cell>
        </row>
        <row r="110">
          <cell r="A110" t="str">
            <v>7.1.4. Réalisation d'une veille informationnelle</v>
          </cell>
          <cell r="B110" t="str">
            <v>Se constituer une documentation organisée et actualisée à partir d’une veille informationnelle  dans les domaines métiers ou propres à l’organisation.</v>
          </cell>
          <cell r="C110" t="str">
            <v>P7 - FIABILISATION DE L'INFORMATION COMPTABLE ET SYSTEME D'INFORMATION COMPTABLE (SIC)</v>
          </cell>
          <cell r="D110" t="str">
            <v>Activité 7.1. Recherche d'information</v>
          </cell>
        </row>
        <row r="111">
          <cell r="A111" t="str">
            <v>7.2.1 Contrôle de la fiabilité des informations</v>
          </cell>
          <cell r="B111" t="str">
            <v>Opérer des contrôles ou des mesures automatisés sur des données extraites en nombre.</v>
          </cell>
          <cell r="C111" t="str">
            <v>P7 - FIABILISATION DE L'INFORMATION COMPTABLE ET SYSTEME D'INFORMATION COMPTABLE (SIC)</v>
          </cell>
          <cell r="D111" t="str">
            <v>Activité 7.2. Gérer les informations de l'organisation</v>
          </cell>
        </row>
        <row r="112">
          <cell r="A112" t="str">
            <v xml:space="preserve">7.2.2 Maintien de la fiabilité et de la sécurité des informations </v>
          </cell>
          <cell r="B112" t="str">
            <v>Identifier les ressources, leur localisation et leurs rôles au sein du SI, leurs droits d’accès et les services de sécurité</v>
          </cell>
          <cell r="C112" t="str">
            <v>P7 - FIABILISATION DE L'INFORMATION COMPTABLE ET SYSTEME D'INFORMATION COMPTABLE (SIC)</v>
          </cell>
          <cell r="D112" t="str">
            <v>Activité 7.2. Gérer les informations de l'organisation</v>
          </cell>
        </row>
        <row r="113">
          <cell r="A113" t="str">
            <v>7.2.3. Structuration des informations</v>
          </cell>
          <cell r="B113" t="str">
            <v>Proposer une organisation des données structurée selon les canons du modèle relationnel.</v>
          </cell>
          <cell r="C113" t="str">
            <v>P7 - FIABILISATION DE L'INFORMATION COMPTABLE ET SYSTEME D'INFORMATION COMPTABLE (SIC)</v>
          </cell>
          <cell r="D113" t="str">
            <v>Activité 7.2. Gérer les informations de l'organisation</v>
          </cell>
        </row>
        <row r="114">
          <cell r="A114" t="str">
            <v xml:space="preserve">7.3.1 Optimisation du traitement de l'information </v>
          </cell>
          <cell r="B114" t="str">
            <v>Analyser l’efficacité d’un processus du point de vue informationnel, technique et organisationnel</v>
          </cell>
          <cell r="C114" t="str">
            <v>P7 - FIABILISATION DE L'INFORMATION COMPTABLE ET SYSTEME D'INFORMATION COMPTABLE (SIC)</v>
          </cell>
          <cell r="D114" t="str">
            <v>Activité 7.3. Contribuer à la qualité du système d'information</v>
          </cell>
        </row>
        <row r="115">
          <cell r="A115" t="str">
            <v xml:space="preserve">7.3.2. Participation à l'évolution du système d'information </v>
          </cell>
          <cell r="B115" t="str">
            <v>Mettre à jour des données ou le paramétrage d’un PGI suite à une situation d’alerte, à une évolution des éléments de contexte, à une décision de gestion.</v>
          </cell>
          <cell r="C115" t="str">
            <v>P7 - FIABILISATION DE L'INFORMATION COMPTABLE ET SYSTEME D'INFORMATION COMPTABLE (SIC)</v>
          </cell>
          <cell r="D115" t="str">
            <v>Activité 7.3. Contribuer à la qualité du système d'information</v>
          </cell>
        </row>
        <row r="116">
          <cell r="A116" t="str">
            <v>7.3.3 Contribution à la sécurité du système d'information</v>
          </cell>
          <cell r="B116" t="str">
            <v>Apprécier les dispositifs de sécurité en place dans l’organisation dans la manipulation des outils du SIC.</v>
          </cell>
          <cell r="C116" t="str">
            <v>P7 - FIABILISATION DE L'INFORMATION COMPTABLE ET SYSTEME D'INFORMATION COMPTABLE (SIC)</v>
          </cell>
          <cell r="D116" t="str">
            <v>Activité 7.3. Contribuer à la qualité du système d'information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B9432-7FFF-4FA7-BF96-0F078A15C99F}">
  <dimension ref="A1:D11"/>
  <sheetViews>
    <sheetView tabSelected="1" workbookViewId="0">
      <selection activeCell="A2" sqref="A2:XFD11"/>
    </sheetView>
  </sheetViews>
  <sheetFormatPr baseColWidth="10" defaultRowHeight="12.75" x14ac:dyDescent="0.2"/>
  <cols>
    <col min="1" max="4" width="40.7109375" customWidth="1"/>
  </cols>
  <sheetData>
    <row r="1" spans="1:4" ht="45" x14ac:dyDescent="0.2">
      <c r="A1" s="213" t="s">
        <v>205</v>
      </c>
      <c r="B1" s="213" t="s">
        <v>206</v>
      </c>
      <c r="C1" s="213" t="s">
        <v>207</v>
      </c>
      <c r="D1" s="213" t="s">
        <v>208</v>
      </c>
    </row>
    <row r="2" spans="1:4" ht="45" customHeight="1" x14ac:dyDescent="0.2">
      <c r="A2" s="214" t="str">
        <f t="shared" ref="A2:A11" si="0">IF(C2&gt;0,VLOOKUP(C2,laBasePassPro,3,FALSE),"")</f>
        <v>P5- ANALYSE ET PRÉVISION DE L'ACTIVITÉ</v>
      </c>
      <c r="B2" s="215" t="str">
        <f t="shared" ref="B2:B11" si="1">IF(C2&gt;0,VLOOKUP(C2,laBasePassPro,4,FALSE),"")</f>
        <v>Activité 5.4. : Mise en place d'une gestion budgétaire</v>
      </c>
      <c r="C2" s="216" t="s">
        <v>209</v>
      </c>
      <c r="D2" s="217" t="str">
        <f t="shared" ref="D2:D11" si="2">IF(C2&gt;0,VLOOKUP(C2,laBasePassPro,2,FALSE),"")</f>
        <v>Etablir les budgets opérationnels, pour établir et analyser le budget de trésorerie et proposer des solutions d’équilibrage.</v>
      </c>
    </row>
    <row r="3" spans="1:4" ht="45" customHeight="1" x14ac:dyDescent="0.2">
      <c r="A3" s="214" t="str">
        <f t="shared" si="0"/>
        <v>P5- ANALYSE ET PRÉVISION DE L'ACTIVITÉ</v>
      </c>
      <c r="B3" s="215" t="str">
        <f t="shared" si="1"/>
        <v>Activité 5.5. : Elaboration des tableaux de bord opérationnels</v>
      </c>
      <c r="C3" s="218" t="s">
        <v>210</v>
      </c>
      <c r="D3" s="217" t="str">
        <f t="shared" si="2"/>
        <v>Identifier les critères de performance d’un service, d’une activité, d'un centre de responsabilité.</v>
      </c>
    </row>
    <row r="4" spans="1:4" ht="45" customHeight="1" x14ac:dyDescent="0.2">
      <c r="A4" s="214" t="str">
        <f t="shared" si="0"/>
        <v>P6 - ANALYSE DE LA SITUATION FINANCIÈRE</v>
      </c>
      <c r="B4" s="215" t="str">
        <f t="shared" si="1"/>
        <v>Activité 6.6. - Analyse dynamique des flux financiers</v>
      </c>
      <c r="C4" s="218" t="s">
        <v>211</v>
      </c>
      <c r="D4" s="217" t="str">
        <f t="shared" si="2"/>
        <v>Evaluer les risques de défaillance, calculer et interpréter des ratios adaptés à l'analyse dynamique.</v>
      </c>
    </row>
    <row r="5" spans="1:4" ht="45" customHeight="1" x14ac:dyDescent="0.2">
      <c r="A5" s="214" t="str">
        <f t="shared" si="0"/>
        <v>P6 - ANALYSE DE LA SITUATION FINANCIÈRE</v>
      </c>
      <c r="B5" s="215" t="str">
        <f t="shared" si="1"/>
        <v>Activité 6.6. - Analyse dynamique des flux financiers</v>
      </c>
      <c r="C5" s="218" t="s">
        <v>212</v>
      </c>
      <c r="D5" s="217" t="str">
        <f t="shared" si="2"/>
        <v>Etablir un diagnostic financier analytique et global, repérer les situations à risque.</v>
      </c>
    </row>
    <row r="6" spans="1:4" ht="45" customHeight="1" x14ac:dyDescent="0.2">
      <c r="A6" s="214" t="str">
        <f t="shared" si="0"/>
        <v>P6 - ANALYSE DE LA SITUATION FINANCIÈRE</v>
      </c>
      <c r="B6" s="215" t="str">
        <f t="shared" si="1"/>
        <v>Activité 6.3. - Analyse de l'équilibre financier de l'organisation</v>
      </c>
      <c r="C6" s="218" t="s">
        <v>213</v>
      </c>
      <c r="D6" s="217" t="str">
        <f t="shared" si="2"/>
        <v>Analyser l’équilibre financier de l’entreprise,</v>
      </c>
    </row>
    <row r="7" spans="1:4" ht="45" customHeight="1" x14ac:dyDescent="0.2">
      <c r="A7" s="214" t="str">
        <f t="shared" si="0"/>
        <v>P6 - ANALYSE DE LA SITUATION FINANCIÈRE</v>
      </c>
      <c r="B7" s="215" t="str">
        <f t="shared" si="1"/>
        <v>Activité 6.4. - Analyse de la trésorerie et de la solvabilité de l'organisation</v>
      </c>
      <c r="C7" s="218" t="s">
        <v>214</v>
      </c>
      <c r="D7" s="217" t="str">
        <f t="shared" si="2"/>
        <v>Analyser le bilan en fonction des notions de liquidité et d’exigibilité</v>
      </c>
    </row>
    <row r="8" spans="1:4" ht="45" customHeight="1" x14ac:dyDescent="0.2">
      <c r="A8" s="214" t="str">
        <f t="shared" si="0"/>
        <v>P6 - ANALYSE DE LA SITUATION FINANCIÈRE</v>
      </c>
      <c r="B8" s="215" t="str">
        <f t="shared" si="1"/>
        <v>Activité 6.4. - Analyse de la trésorerie et de la solvabilité de l'organisation</v>
      </c>
      <c r="C8" s="218" t="s">
        <v>215</v>
      </c>
      <c r="D8" s="217" t="str">
        <f t="shared" si="2"/>
        <v>Gérer les excédents de liquidités ou assurer le financement de la trésorerie.</v>
      </c>
    </row>
    <row r="9" spans="1:4" ht="45" customHeight="1" x14ac:dyDescent="0.2">
      <c r="A9" s="214" t="str">
        <f t="shared" si="0"/>
        <v>P6 - ANALYSE DE LA SITUATION FINANCIÈRE</v>
      </c>
      <c r="B9" s="215" t="str">
        <f t="shared" si="1"/>
        <v>Activité 6.5. - Analyse des modalités de financement</v>
      </c>
      <c r="C9" s="218" t="s">
        <v>216</v>
      </c>
      <c r="D9" s="217" t="str">
        <f t="shared" si="2"/>
        <v>Analyser le financement de l’investissement en relation avec la situation financière de l’organisation et du type d’investissement.</v>
      </c>
    </row>
    <row r="10" spans="1:4" ht="45" customHeight="1" x14ac:dyDescent="0.2">
      <c r="A10" s="214" t="str">
        <f t="shared" si="0"/>
        <v>P7 - FIABILISATION DE L'INFORMATION COMPTABLE ET SYSTEME D'INFORMATION COMPTABLE (SIC)</v>
      </c>
      <c r="B10" s="215" t="str">
        <f t="shared" si="1"/>
        <v>Activité 7.2. Gérer les informations de l'organisation</v>
      </c>
      <c r="C10" s="218" t="s">
        <v>217</v>
      </c>
      <c r="D10" s="217" t="str">
        <f t="shared" si="2"/>
        <v>Opérer des contrôles ou des mesures automatisés sur des données extraites en nombre.</v>
      </c>
    </row>
    <row r="11" spans="1:4" ht="45" customHeight="1" x14ac:dyDescent="0.2">
      <c r="A11" s="214" t="str">
        <f t="shared" si="0"/>
        <v>P7 - FIABILISATION DE L'INFORMATION COMPTABLE ET SYSTEME D'INFORMATION COMPTABLE (SIC)</v>
      </c>
      <c r="B11" s="215" t="str">
        <f t="shared" si="1"/>
        <v>Activité 7.3. Contribuer à la qualité du système d'information</v>
      </c>
      <c r="C11" s="218" t="s">
        <v>218</v>
      </c>
      <c r="D11" s="217" t="str">
        <f t="shared" si="2"/>
        <v>Analyser l’efficacité d’un processus du point de vue informationnel, technique et organisationnel</v>
      </c>
    </row>
  </sheetData>
  <dataValidations count="1">
    <dataValidation type="list" allowBlank="1" showInputMessage="1" showErrorMessage="1" sqref="C2:C11" xr:uid="{F55C4468-25EB-4DC5-BA9B-54A49C0A13FB}">
      <formula1>lesComposantes</formula1>
    </dataValidation>
  </dataValidations>
  <hyperlinks>
    <hyperlink ref="A1" location="_edn2" display="_edn2" xr:uid="{BAB26F1D-1EDF-40F9-A5C8-0A72B0F1E1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8"/>
  <sheetViews>
    <sheetView topLeftCell="A145" workbookViewId="0">
      <selection activeCell="F133" sqref="F133:F137"/>
    </sheetView>
  </sheetViews>
  <sheetFormatPr baseColWidth="10" defaultRowHeight="13.5" x14ac:dyDescent="0.25"/>
  <cols>
    <col min="1" max="1" width="36.28515625" style="18" customWidth="1"/>
    <col min="2" max="13" width="8.85546875" style="9" customWidth="1"/>
    <col min="15" max="15" width="13.28515625" customWidth="1"/>
    <col min="16" max="16" width="12.5703125" customWidth="1"/>
    <col min="17" max="16384" width="11.42578125" style="6"/>
  </cols>
  <sheetData>
    <row r="1" spans="1:16" ht="18" x14ac:dyDescent="0.25">
      <c r="A1" s="192" t="s">
        <v>199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3" spans="1:16" x14ac:dyDescent="0.25">
      <c r="A3" s="32" t="s">
        <v>97</v>
      </c>
      <c r="B3" s="7" t="s">
        <v>3</v>
      </c>
      <c r="C3" s="7" t="s">
        <v>4</v>
      </c>
      <c r="D3" s="7" t="s">
        <v>5</v>
      </c>
      <c r="E3" s="7" t="s">
        <v>128</v>
      </c>
      <c r="F3" s="7" t="s">
        <v>122</v>
      </c>
      <c r="G3" s="7" t="s">
        <v>123</v>
      </c>
      <c r="H3" s="7" t="s">
        <v>124</v>
      </c>
      <c r="I3" s="7" t="s">
        <v>125</v>
      </c>
      <c r="J3" s="7" t="s">
        <v>126</v>
      </c>
      <c r="K3" s="7" t="s">
        <v>127</v>
      </c>
      <c r="L3" s="7" t="s">
        <v>1</v>
      </c>
      <c r="M3" s="7" t="s">
        <v>2</v>
      </c>
    </row>
    <row r="4" spans="1:16" s="28" customFormat="1" x14ac:dyDescent="0.25">
      <c r="A4" s="26"/>
      <c r="B4" s="31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2"/>
      <c r="O4" s="2"/>
      <c r="P4" s="2"/>
    </row>
    <row r="5" spans="1:16" x14ac:dyDescent="0.25">
      <c r="A5" s="10" t="s">
        <v>135</v>
      </c>
      <c r="B5" s="12"/>
      <c r="C5" s="12">
        <v>57000</v>
      </c>
      <c r="D5" s="12"/>
      <c r="E5" s="12"/>
      <c r="F5" s="12"/>
      <c r="G5" s="12"/>
      <c r="H5" s="12"/>
      <c r="I5" s="12"/>
      <c r="J5" s="12"/>
      <c r="K5" s="12"/>
      <c r="L5" s="12"/>
      <c r="M5" s="12">
        <v>54000</v>
      </c>
      <c r="N5" s="4"/>
    </row>
    <row r="6" spans="1:16" x14ac:dyDescent="0.25">
      <c r="A6" s="13" t="s">
        <v>136</v>
      </c>
      <c r="B6" s="23"/>
      <c r="C6" s="23">
        <v>46000</v>
      </c>
      <c r="D6" s="23"/>
      <c r="E6" s="23"/>
      <c r="F6" s="23"/>
      <c r="G6" s="23"/>
      <c r="H6" s="23"/>
      <c r="I6" s="23"/>
      <c r="J6" s="23"/>
      <c r="K6" s="23"/>
      <c r="L6" s="23"/>
      <c r="M6" s="23">
        <v>43000</v>
      </c>
    </row>
    <row r="7" spans="1:16" x14ac:dyDescent="0.25">
      <c r="A7" s="10" t="s">
        <v>6</v>
      </c>
      <c r="B7" s="12"/>
      <c r="C7" s="12">
        <v>103000</v>
      </c>
      <c r="D7" s="12"/>
      <c r="E7" s="12"/>
      <c r="F7" s="12"/>
      <c r="G7" s="12"/>
      <c r="H7" s="12"/>
      <c r="I7" s="12"/>
      <c r="J7" s="12"/>
      <c r="K7" s="12"/>
      <c r="L7" s="12"/>
      <c r="M7" s="12">
        <v>97000</v>
      </c>
      <c r="N7" s="4"/>
    </row>
    <row r="8" spans="1:16" ht="14.25" thickBot="1" x14ac:dyDescent="0.3">
      <c r="A8" s="10" t="s">
        <v>7</v>
      </c>
      <c r="B8" s="12"/>
      <c r="C8" s="12">
        <v>123600</v>
      </c>
      <c r="D8" s="12"/>
      <c r="E8" s="12"/>
      <c r="F8" s="12"/>
      <c r="G8" s="12"/>
      <c r="H8" s="12"/>
      <c r="I8" s="12"/>
      <c r="J8" s="12"/>
      <c r="K8" s="12"/>
      <c r="L8" s="12"/>
      <c r="M8" s="12">
        <v>116400</v>
      </c>
    </row>
    <row r="9" spans="1:16" ht="12.75" x14ac:dyDescent="0.2">
      <c r="A9" s="15" t="s">
        <v>150</v>
      </c>
      <c r="B9" s="16"/>
      <c r="C9" s="16">
        <v>43260</v>
      </c>
      <c r="D9" s="16"/>
      <c r="E9" s="16"/>
      <c r="F9" s="16"/>
      <c r="G9" s="16"/>
      <c r="H9" s="16"/>
      <c r="I9" s="16"/>
      <c r="J9" s="16"/>
      <c r="K9" s="16"/>
      <c r="L9" s="16"/>
      <c r="M9" s="16">
        <v>40740</v>
      </c>
      <c r="N9" s="48" t="s">
        <v>40</v>
      </c>
    </row>
    <row r="10" spans="1:16" thickBot="1" x14ac:dyDescent="0.25">
      <c r="A10" s="17" t="s">
        <v>151</v>
      </c>
      <c r="B10" s="5"/>
      <c r="C10" s="5">
        <v>0</v>
      </c>
      <c r="D10" s="5"/>
      <c r="E10" s="5"/>
      <c r="F10" s="5"/>
      <c r="G10" s="5"/>
      <c r="H10" s="5"/>
      <c r="I10" s="5"/>
      <c r="J10" s="5"/>
      <c r="K10" s="5"/>
      <c r="L10" s="5"/>
      <c r="M10" s="5">
        <v>64740</v>
      </c>
      <c r="N10" s="49"/>
    </row>
    <row r="11" spans="1:16" ht="12.75" x14ac:dyDescent="0.2">
      <c r="A11" s="15" t="s">
        <v>87</v>
      </c>
      <c r="B11" s="16">
        <v>0</v>
      </c>
      <c r="C11" s="16">
        <v>43260</v>
      </c>
      <c r="D11" s="16"/>
      <c r="E11" s="16"/>
      <c r="F11" s="16"/>
      <c r="G11" s="16"/>
      <c r="H11" s="16"/>
      <c r="I11" s="16"/>
      <c r="J11" s="16"/>
      <c r="K11" s="16"/>
      <c r="L11" s="16"/>
      <c r="M11" s="16">
        <v>105480</v>
      </c>
    </row>
    <row r="14" spans="1:16" x14ac:dyDescent="0.25">
      <c r="A14" s="32" t="s">
        <v>98</v>
      </c>
      <c r="B14" s="7" t="s">
        <v>3</v>
      </c>
      <c r="C14" s="7" t="s">
        <v>4</v>
      </c>
      <c r="D14" s="7" t="s">
        <v>5</v>
      </c>
      <c r="E14" s="7" t="s">
        <v>128</v>
      </c>
      <c r="F14" s="7" t="s">
        <v>122</v>
      </c>
      <c r="G14" s="7" t="s">
        <v>123</v>
      </c>
      <c r="H14" s="7" t="s">
        <v>124</v>
      </c>
      <c r="I14" s="7" t="s">
        <v>125</v>
      </c>
      <c r="J14" s="7" t="s">
        <v>126</v>
      </c>
      <c r="K14" s="7" t="s">
        <v>127</v>
      </c>
      <c r="L14" s="7" t="s">
        <v>1</v>
      </c>
      <c r="M14" s="7" t="s">
        <v>2</v>
      </c>
      <c r="N14" s="39" t="s">
        <v>64</v>
      </c>
    </row>
    <row r="15" spans="1:16" x14ac:dyDescent="0.25">
      <c r="A15" s="8"/>
      <c r="N15" s="40"/>
    </row>
    <row r="16" spans="1:16" x14ac:dyDescent="0.25">
      <c r="A16" s="10" t="s">
        <v>135</v>
      </c>
      <c r="B16" s="12">
        <v>40470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38">
        <v>38340</v>
      </c>
      <c r="N16" s="41"/>
    </row>
    <row r="17" spans="1:16" x14ac:dyDescent="0.25">
      <c r="A17" s="13" t="s">
        <v>136</v>
      </c>
      <c r="B17" s="14">
        <v>29440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9">
        <v>27520</v>
      </c>
      <c r="N17" s="41"/>
      <c r="O17" s="6"/>
      <c r="P17" s="6"/>
    </row>
    <row r="18" spans="1:16" x14ac:dyDescent="0.25">
      <c r="A18" s="10" t="s">
        <v>9</v>
      </c>
      <c r="B18" s="12">
        <v>69910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>
        <v>65860</v>
      </c>
      <c r="O18" s="6"/>
      <c r="P18" s="6"/>
    </row>
    <row r="19" spans="1:16" ht="14.25" thickBot="1" x14ac:dyDescent="0.3">
      <c r="A19" s="10" t="s">
        <v>10</v>
      </c>
      <c r="B19" s="12">
        <v>83892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>
        <v>79032</v>
      </c>
      <c r="O19" s="6"/>
      <c r="P19" s="6"/>
    </row>
    <row r="20" spans="1:16" x14ac:dyDescent="0.25">
      <c r="A20" s="20" t="s">
        <v>142</v>
      </c>
      <c r="B20" s="21">
        <v>62919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>
        <v>59274</v>
      </c>
      <c r="N20" s="36" t="s">
        <v>50</v>
      </c>
      <c r="O20" s="6"/>
      <c r="P20" s="6"/>
    </row>
    <row r="21" spans="1:16" ht="14.25" thickBot="1" x14ac:dyDescent="0.3">
      <c r="A21" s="22" t="s">
        <v>143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>
        <v>19758</v>
      </c>
      <c r="N21" s="37"/>
      <c r="O21" s="6"/>
      <c r="P21" s="6"/>
    </row>
    <row r="22" spans="1:16" ht="12.75" x14ac:dyDescent="0.2">
      <c r="A22" s="15" t="s">
        <v>141</v>
      </c>
      <c r="B22" s="16">
        <v>62919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>
        <v>79032</v>
      </c>
      <c r="O22" s="6"/>
      <c r="P22" s="6"/>
    </row>
    <row r="23" spans="1:16" x14ac:dyDescent="0.25">
      <c r="O23" s="6"/>
      <c r="P23" s="6"/>
    </row>
    <row r="24" spans="1:16" x14ac:dyDescent="0.25">
      <c r="O24" s="6"/>
      <c r="P24" s="6"/>
    </row>
    <row r="25" spans="1:16" x14ac:dyDescent="0.25">
      <c r="A25" s="32" t="s">
        <v>62</v>
      </c>
      <c r="B25" s="7" t="s">
        <v>3</v>
      </c>
      <c r="C25" s="7" t="s">
        <v>4</v>
      </c>
      <c r="D25" s="7" t="s">
        <v>5</v>
      </c>
      <c r="E25" s="7" t="s">
        <v>128</v>
      </c>
      <c r="F25" s="7" t="s">
        <v>122</v>
      </c>
      <c r="G25" s="7" t="s">
        <v>123</v>
      </c>
      <c r="H25" s="7" t="s">
        <v>124</v>
      </c>
      <c r="I25" s="7" t="s">
        <v>125</v>
      </c>
      <c r="J25" s="7" t="s">
        <v>126</v>
      </c>
      <c r="K25" s="7" t="s">
        <v>127</v>
      </c>
      <c r="L25" s="7" t="s">
        <v>1</v>
      </c>
      <c r="M25" s="7" t="s">
        <v>2</v>
      </c>
      <c r="O25" s="6"/>
      <c r="P25" s="6"/>
    </row>
    <row r="27" spans="1:16" x14ac:dyDescent="0.25">
      <c r="A27" s="10" t="s">
        <v>65</v>
      </c>
      <c r="B27" s="12">
        <v>1700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>
        <v>2358.5976666666666</v>
      </c>
      <c r="N27" s="131"/>
      <c r="O27" s="6"/>
      <c r="P27" s="6"/>
    </row>
    <row r="28" spans="1:16" x14ac:dyDescent="0.25">
      <c r="A28" s="10" t="s">
        <v>67</v>
      </c>
      <c r="B28" s="12">
        <v>1900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>
        <v>2200</v>
      </c>
      <c r="O28" s="6"/>
      <c r="P28" s="6"/>
    </row>
    <row r="29" spans="1:16" x14ac:dyDescent="0.25">
      <c r="A29" s="10" t="s">
        <v>67</v>
      </c>
      <c r="B29" s="12">
        <v>1650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>
        <v>1950</v>
      </c>
      <c r="O29" s="6"/>
      <c r="P29" s="6"/>
    </row>
    <row r="30" spans="1:16" x14ac:dyDescent="0.25">
      <c r="A30" s="10" t="s">
        <v>66</v>
      </c>
      <c r="B30" s="12">
        <v>1600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O30" s="6"/>
      <c r="P30" s="6"/>
    </row>
    <row r="31" spans="1:16" ht="14.25" thickBot="1" x14ac:dyDescent="0.3">
      <c r="A31" s="10" t="s">
        <v>137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O31" s="6"/>
      <c r="P31" s="6"/>
    </row>
    <row r="32" spans="1:16" x14ac:dyDescent="0.25">
      <c r="A32" s="34" t="s">
        <v>68</v>
      </c>
      <c r="B32" s="35">
        <v>6850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>
        <v>6508.5976666666666</v>
      </c>
      <c r="O32" s="6"/>
      <c r="P32" s="6"/>
    </row>
    <row r="33" spans="1:16" x14ac:dyDescent="0.25">
      <c r="A33" s="13" t="s">
        <v>130</v>
      </c>
      <c r="B33" s="14">
        <v>1370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>
        <v>1301.7195333333334</v>
      </c>
      <c r="O33" s="6"/>
      <c r="P33" s="6"/>
    </row>
    <row r="34" spans="1:16" x14ac:dyDescent="0.25">
      <c r="A34" s="10" t="s">
        <v>71</v>
      </c>
      <c r="B34" s="12">
        <v>2808.5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>
        <v>2668.5250433333331</v>
      </c>
      <c r="O34" s="6"/>
      <c r="P34" s="6"/>
    </row>
    <row r="35" spans="1:16" ht="12.75" x14ac:dyDescent="0.2">
      <c r="A35" s="42" t="s">
        <v>69</v>
      </c>
      <c r="B35" s="43">
        <v>5480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>
        <v>5206.8781333333336</v>
      </c>
      <c r="N35" s="45" t="s">
        <v>45</v>
      </c>
      <c r="O35" s="6"/>
      <c r="P35" s="6"/>
    </row>
    <row r="36" spans="1:16" thickBot="1" x14ac:dyDescent="0.25">
      <c r="A36" s="29" t="s">
        <v>70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>
        <v>3546.2608233333331</v>
      </c>
      <c r="N36" s="44"/>
      <c r="O36" s="6"/>
      <c r="P36" s="6"/>
    </row>
    <row r="37" spans="1:16" ht="12.75" x14ac:dyDescent="0.2">
      <c r="A37" s="15" t="s">
        <v>63</v>
      </c>
      <c r="B37" s="16">
        <v>5480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>
        <v>8753.1389566666658</v>
      </c>
      <c r="O37" s="6"/>
      <c r="P37" s="6"/>
    </row>
    <row r="38" spans="1:16" x14ac:dyDescent="0.25">
      <c r="O38" s="6"/>
      <c r="P38" s="6"/>
    </row>
    <row r="40" spans="1:16" x14ac:dyDescent="0.25">
      <c r="A40" s="32" t="s">
        <v>11</v>
      </c>
      <c r="B40" s="7" t="s">
        <v>3</v>
      </c>
      <c r="C40" s="7" t="s">
        <v>4</v>
      </c>
      <c r="D40" s="7" t="s">
        <v>5</v>
      </c>
      <c r="E40" s="7" t="s">
        <v>128</v>
      </c>
      <c r="F40" s="7" t="s">
        <v>122</v>
      </c>
      <c r="G40" s="7" t="s">
        <v>123</v>
      </c>
      <c r="H40" s="7" t="s">
        <v>124</v>
      </c>
      <c r="I40" s="7" t="s">
        <v>125</v>
      </c>
      <c r="J40" s="7" t="s">
        <v>126</v>
      </c>
      <c r="K40" s="7" t="s">
        <v>127</v>
      </c>
      <c r="L40" s="7" t="s">
        <v>1</v>
      </c>
      <c r="M40" s="7" t="s">
        <v>2</v>
      </c>
      <c r="O40" s="6"/>
      <c r="P40" s="6"/>
    </row>
    <row r="42" spans="1:16" x14ac:dyDescent="0.25">
      <c r="A42" s="10" t="s">
        <v>155</v>
      </c>
      <c r="B42" s="12">
        <v>2870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O42" s="6"/>
      <c r="P42" s="6"/>
    </row>
    <row r="43" spans="1:16" x14ac:dyDescent="0.25">
      <c r="A43" s="10" t="s">
        <v>144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>
        <v>340</v>
      </c>
      <c r="O43" s="6"/>
      <c r="P43" s="6"/>
    </row>
    <row r="44" spans="1:16" ht="12.75" x14ac:dyDescent="0.2">
      <c r="A44" s="113" t="s">
        <v>159</v>
      </c>
      <c r="B44" s="114">
        <v>2870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>
        <v>340</v>
      </c>
      <c r="O44" s="6"/>
      <c r="P44" s="6"/>
    </row>
    <row r="45" spans="1:16" x14ac:dyDescent="0.25">
      <c r="A45" s="10" t="s">
        <v>158</v>
      </c>
      <c r="B45" s="12">
        <v>600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>
        <v>600</v>
      </c>
      <c r="O45" s="6"/>
      <c r="P45" s="6"/>
    </row>
    <row r="46" spans="1:16" x14ac:dyDescent="0.25">
      <c r="A46" s="10" t="s">
        <v>12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>
        <v>3783</v>
      </c>
      <c r="O46" s="6"/>
      <c r="P46" s="6"/>
    </row>
    <row r="47" spans="1:16" x14ac:dyDescent="0.25">
      <c r="A47" s="10" t="s">
        <v>157</v>
      </c>
      <c r="B47" s="12">
        <v>1900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>
        <v>1900</v>
      </c>
      <c r="O47" s="6"/>
      <c r="P47" s="6"/>
    </row>
    <row r="48" spans="1:16" x14ac:dyDescent="0.25">
      <c r="A48" s="13" t="s">
        <v>156</v>
      </c>
      <c r="B48" s="14">
        <v>380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>
        <v>1136.6000000000001</v>
      </c>
      <c r="O48" s="6"/>
      <c r="P48" s="6"/>
    </row>
    <row r="49" spans="1:16" ht="12.75" x14ac:dyDescent="0.2">
      <c r="A49" s="117" t="s">
        <v>157</v>
      </c>
      <c r="B49" s="118">
        <v>2880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>
        <v>7419.6</v>
      </c>
      <c r="O49" s="6"/>
      <c r="P49" s="6"/>
    </row>
    <row r="50" spans="1:16" ht="12.75" x14ac:dyDescent="0.2">
      <c r="A50" s="115" t="s">
        <v>30</v>
      </c>
      <c r="B50" s="116">
        <v>5750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>
        <v>7759.6</v>
      </c>
      <c r="O50" s="6"/>
      <c r="P50" s="6"/>
    </row>
    <row r="51" spans="1:16" ht="12.75" x14ac:dyDescent="0.2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O51" s="6"/>
      <c r="P51" s="6"/>
    </row>
    <row r="52" spans="1:16" ht="12.75" x14ac:dyDescent="0.2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O52" s="6"/>
      <c r="P52" s="6"/>
    </row>
    <row r="53" spans="1:16" x14ac:dyDescent="0.25">
      <c r="A53" s="33" t="s">
        <v>99</v>
      </c>
      <c r="B53" s="7" t="s">
        <v>3</v>
      </c>
      <c r="C53" s="7" t="s">
        <v>4</v>
      </c>
      <c r="D53" s="7" t="s">
        <v>5</v>
      </c>
      <c r="E53" s="7" t="s">
        <v>128</v>
      </c>
      <c r="F53" s="7" t="s">
        <v>122</v>
      </c>
      <c r="G53" s="7" t="s">
        <v>123</v>
      </c>
      <c r="H53" s="7" t="s">
        <v>124</v>
      </c>
      <c r="I53" s="7" t="s">
        <v>125</v>
      </c>
      <c r="J53" s="7" t="s">
        <v>126</v>
      </c>
      <c r="K53" s="7" t="s">
        <v>127</v>
      </c>
      <c r="L53" s="7" t="s">
        <v>1</v>
      </c>
      <c r="M53" s="7" t="s">
        <v>2</v>
      </c>
      <c r="O53" s="6"/>
      <c r="P53" s="6"/>
    </row>
    <row r="55" spans="1:16" x14ac:dyDescent="0.25">
      <c r="A55" s="10" t="s">
        <v>33</v>
      </c>
      <c r="B55" s="12">
        <v>20000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O55" s="6"/>
      <c r="P55" s="6"/>
    </row>
    <row r="56" spans="1:16" x14ac:dyDescent="0.25">
      <c r="A56" s="10" t="s">
        <v>13</v>
      </c>
      <c r="B56" s="12">
        <v>35000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O56" s="6"/>
      <c r="P56" s="6"/>
    </row>
    <row r="57" spans="1:16" x14ac:dyDescent="0.25">
      <c r="A57" s="10" t="s">
        <v>162</v>
      </c>
      <c r="B57" s="12">
        <v>10000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6" ht="14.25" thickBot="1" x14ac:dyDescent="0.3">
      <c r="A58" s="10" t="s">
        <v>138</v>
      </c>
      <c r="B58" s="12">
        <v>5000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6" x14ac:dyDescent="0.25">
      <c r="A59" s="20" t="s">
        <v>15</v>
      </c>
      <c r="B59" s="21">
        <v>70000</v>
      </c>
      <c r="C59" s="21"/>
      <c r="D59" s="21"/>
      <c r="E59" s="21"/>
      <c r="F59" s="21"/>
      <c r="G59" s="21"/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4"/>
    </row>
    <row r="60" spans="1:16" ht="14.25" thickBot="1" x14ac:dyDescent="0.3">
      <c r="A60" s="24" t="s">
        <v>16</v>
      </c>
      <c r="B60" s="25">
        <v>84000</v>
      </c>
      <c r="C60" s="25"/>
      <c r="D60" s="25"/>
      <c r="E60" s="25"/>
      <c r="F60" s="25"/>
      <c r="G60" s="25"/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</row>
    <row r="61" spans="1:16" thickBot="1" x14ac:dyDescent="0.25">
      <c r="A61" s="15" t="s">
        <v>32</v>
      </c>
      <c r="B61" s="16"/>
      <c r="C61" s="16"/>
      <c r="D61" s="16"/>
      <c r="E61" s="16"/>
      <c r="F61" s="16"/>
      <c r="G61" s="16"/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</row>
    <row r="62" spans="1:16" s="28" customFormat="1" ht="12.75" x14ac:dyDescent="0.2">
      <c r="A62" s="50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2"/>
      <c r="O62" s="2"/>
      <c r="P62"/>
    </row>
    <row r="63" spans="1:16" s="28" customFormat="1" x14ac:dyDescent="0.25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2"/>
      <c r="O63" s="2"/>
      <c r="P63" s="2"/>
    </row>
    <row r="64" spans="1:16" x14ac:dyDescent="0.25">
      <c r="A64" s="32" t="s">
        <v>17</v>
      </c>
      <c r="B64" s="7" t="s">
        <v>3</v>
      </c>
      <c r="C64" s="7" t="s">
        <v>4</v>
      </c>
      <c r="D64" s="7" t="s">
        <v>5</v>
      </c>
      <c r="E64" s="7" t="s">
        <v>128</v>
      </c>
      <c r="F64" s="7" t="s">
        <v>122</v>
      </c>
      <c r="G64" s="7" t="s">
        <v>123</v>
      </c>
      <c r="H64" s="7" t="s">
        <v>124</v>
      </c>
      <c r="I64" s="7" t="s">
        <v>125</v>
      </c>
      <c r="J64" s="7" t="s">
        <v>126</v>
      </c>
      <c r="K64" s="7" t="s">
        <v>127</v>
      </c>
      <c r="L64" s="7" t="s">
        <v>1</v>
      </c>
      <c r="M64" s="7" t="s">
        <v>2</v>
      </c>
    </row>
    <row r="65" spans="1:16" ht="14.25" thickBot="1" x14ac:dyDescent="0.3"/>
    <row r="66" spans="1:16" ht="12.75" x14ac:dyDescent="0.2">
      <c r="A66" s="15" t="s">
        <v>18</v>
      </c>
      <c r="B66" s="16">
        <v>0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>
        <v>19400</v>
      </c>
    </row>
    <row r="67" spans="1:16" x14ac:dyDescent="0.25">
      <c r="A67" s="10" t="s">
        <v>19</v>
      </c>
      <c r="B67" s="12">
        <v>13982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>
        <v>13172</v>
      </c>
    </row>
    <row r="68" spans="1:16" x14ac:dyDescent="0.25">
      <c r="A68" s="24" t="s">
        <v>20</v>
      </c>
      <c r="B68" s="25">
        <v>380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>
        <v>1136.6000000000001</v>
      </c>
    </row>
    <row r="69" spans="1:16" ht="14.25" thickBot="1" x14ac:dyDescent="0.3">
      <c r="A69" s="10" t="s">
        <v>21</v>
      </c>
      <c r="B69" s="12">
        <v>14000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>
        <v>0</v>
      </c>
    </row>
    <row r="70" spans="1:16" thickBot="1" x14ac:dyDescent="0.25">
      <c r="A70" s="15" t="s">
        <v>22</v>
      </c>
      <c r="B70" s="16">
        <v>28362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>
        <v>14308.6</v>
      </c>
    </row>
    <row r="71" spans="1:16" ht="14.25" thickBot="1" x14ac:dyDescent="0.3">
      <c r="A71" s="34" t="s">
        <v>23</v>
      </c>
      <c r="B71" s="35">
        <v>-28362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>
        <v>5091.3999999999996</v>
      </c>
      <c r="N71" t="s">
        <v>59</v>
      </c>
    </row>
    <row r="72" spans="1:16" ht="12.75" x14ac:dyDescent="0.2">
      <c r="A72" s="15" t="s">
        <v>58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>
        <v>2400.6000000000004</v>
      </c>
      <c r="N72" s="16"/>
    </row>
    <row r="77" spans="1:16" x14ac:dyDescent="0.25">
      <c r="A77" s="53" t="s">
        <v>24</v>
      </c>
      <c r="B77" s="7" t="s">
        <v>3</v>
      </c>
      <c r="C77" s="7" t="s">
        <v>4</v>
      </c>
      <c r="D77" s="7" t="s">
        <v>5</v>
      </c>
      <c r="E77" s="7" t="s">
        <v>128</v>
      </c>
      <c r="F77" s="7" t="s">
        <v>122</v>
      </c>
      <c r="G77" s="7" t="s">
        <v>123</v>
      </c>
      <c r="H77" s="7" t="s">
        <v>124</v>
      </c>
      <c r="I77" s="7" t="s">
        <v>125</v>
      </c>
      <c r="J77" s="7" t="s">
        <v>126</v>
      </c>
      <c r="K77" s="7" t="s">
        <v>127</v>
      </c>
      <c r="L77" s="7" t="s">
        <v>1</v>
      </c>
      <c r="M77" s="7" t="s">
        <v>2</v>
      </c>
    </row>
    <row r="79" spans="1:16" ht="12.75" x14ac:dyDescent="0.2">
      <c r="A79" s="54" t="s">
        <v>25</v>
      </c>
      <c r="B79" s="55">
        <v>0</v>
      </c>
      <c r="C79" s="55">
        <v>37851</v>
      </c>
      <c r="D79" s="55">
        <v>-67457.286383753933</v>
      </c>
      <c r="E79" s="55">
        <v>-35103.742457507877</v>
      </c>
      <c r="F79" s="55">
        <v>-2776.2797512618054</v>
      </c>
      <c r="G79" s="55">
        <v>-30035.431111682417</v>
      </c>
      <c r="H79" s="55">
        <v>-74785.625972103007</v>
      </c>
      <c r="I79" s="55">
        <v>-69349.068012523625</v>
      </c>
      <c r="J79" s="55">
        <v>-56054.315942944217</v>
      </c>
      <c r="K79" s="55">
        <v>-10242.27383336483</v>
      </c>
      <c r="L79" s="55">
        <v>3114.2464562145615</v>
      </c>
      <c r="M79" s="55">
        <v>-9280.8819708726951</v>
      </c>
      <c r="N79" s="6"/>
      <c r="P79" s="6"/>
    </row>
    <row r="80" spans="1:16" ht="12.75" x14ac:dyDescent="0.2">
      <c r="A80" s="26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6"/>
      <c r="P80" s="6"/>
    </row>
    <row r="81" spans="1:16" x14ac:dyDescent="0.25">
      <c r="A81" s="56" t="s">
        <v>86</v>
      </c>
      <c r="B81" s="57">
        <v>0</v>
      </c>
      <c r="C81" s="57">
        <v>43260</v>
      </c>
      <c r="D81" s="57">
        <v>112680</v>
      </c>
      <c r="E81" s="57">
        <v>84000</v>
      </c>
      <c r="F81" s="57">
        <v>55800</v>
      </c>
      <c r="G81" s="57">
        <v>60120</v>
      </c>
      <c r="H81" s="57">
        <v>112860</v>
      </c>
      <c r="I81" s="57">
        <v>120240</v>
      </c>
      <c r="J81" s="57">
        <v>127080</v>
      </c>
      <c r="K81" s="57">
        <v>103500</v>
      </c>
      <c r="L81" s="57">
        <v>79320</v>
      </c>
      <c r="M81" s="57">
        <v>105480</v>
      </c>
      <c r="N81" s="6"/>
      <c r="P81" s="6"/>
    </row>
    <row r="82" spans="1:16" x14ac:dyDescent="0.25">
      <c r="A82" s="56" t="s">
        <v>119</v>
      </c>
      <c r="B82" s="57" t="s">
        <v>204</v>
      </c>
      <c r="C82" s="57">
        <v>28362</v>
      </c>
      <c r="D82" s="57" t="s">
        <v>204</v>
      </c>
      <c r="E82" s="57" t="s">
        <v>204</v>
      </c>
      <c r="F82" s="57" t="s">
        <v>204</v>
      </c>
      <c r="G82" s="57">
        <v>11422.599999999999</v>
      </c>
      <c r="H82" s="57" t="s">
        <v>204</v>
      </c>
      <c r="I82" s="57" t="s">
        <v>204</v>
      </c>
      <c r="J82" s="57" t="s">
        <v>204</v>
      </c>
      <c r="K82" s="57" t="s">
        <v>204</v>
      </c>
      <c r="L82" s="57">
        <v>692.60000000000036</v>
      </c>
      <c r="M82" s="57" t="s">
        <v>204</v>
      </c>
      <c r="N82" s="6"/>
      <c r="P82" s="6"/>
    </row>
    <row r="83" spans="1:16" x14ac:dyDescent="0.25">
      <c r="A83" s="56" t="s">
        <v>8</v>
      </c>
      <c r="B83" s="57">
        <v>55000</v>
      </c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6"/>
      <c r="P83" s="6"/>
    </row>
    <row r="84" spans="1:16" x14ac:dyDescent="0.25">
      <c r="A84" s="56" t="s">
        <v>29</v>
      </c>
      <c r="B84" s="57">
        <v>57000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6"/>
      <c r="P84" s="6"/>
    </row>
    <row r="85" spans="1:16" ht="12.75" x14ac:dyDescent="0.2">
      <c r="A85" s="54" t="s">
        <v>101</v>
      </c>
      <c r="B85" s="55">
        <v>112000</v>
      </c>
      <c r="C85" s="55">
        <v>71622</v>
      </c>
      <c r="D85" s="55">
        <v>112680</v>
      </c>
      <c r="E85" s="55">
        <v>84000</v>
      </c>
      <c r="F85" s="55">
        <v>55800</v>
      </c>
      <c r="G85" s="55">
        <v>71542.600000000006</v>
      </c>
      <c r="H85" s="55">
        <v>112860</v>
      </c>
      <c r="I85" s="55">
        <v>120240</v>
      </c>
      <c r="J85" s="55">
        <v>127080</v>
      </c>
      <c r="K85" s="55">
        <v>103500</v>
      </c>
      <c r="L85" s="55">
        <v>80012.600000000006</v>
      </c>
      <c r="M85" s="55">
        <v>105480</v>
      </c>
      <c r="N85" s="6"/>
      <c r="P85" s="6"/>
    </row>
    <row r="86" spans="1:16" ht="3.75" customHeight="1" x14ac:dyDescent="0.25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P86" s="6"/>
    </row>
    <row r="87" spans="1:16" x14ac:dyDescent="0.25">
      <c r="A87" s="56" t="s">
        <v>89</v>
      </c>
      <c r="B87" s="57">
        <v>62919</v>
      </c>
      <c r="C87" s="57">
        <v>68034</v>
      </c>
      <c r="D87" s="57">
        <v>50535</v>
      </c>
      <c r="E87" s="57">
        <v>28113</v>
      </c>
      <c r="F87" s="57">
        <v>62343</v>
      </c>
      <c r="G87" s="57">
        <v>77583</v>
      </c>
      <c r="H87" s="57">
        <v>85533</v>
      </c>
      <c r="I87" s="57">
        <v>84339</v>
      </c>
      <c r="J87" s="57">
        <v>55629</v>
      </c>
      <c r="K87" s="57">
        <v>62322</v>
      </c>
      <c r="L87" s="57">
        <v>76176</v>
      </c>
      <c r="M87" s="57">
        <v>79032</v>
      </c>
      <c r="N87" s="6"/>
      <c r="P87" s="6"/>
    </row>
    <row r="88" spans="1:16" x14ac:dyDescent="0.25">
      <c r="A88" s="56" t="s">
        <v>63</v>
      </c>
      <c r="B88" s="57">
        <v>5480</v>
      </c>
      <c r="C88" s="57">
        <v>11817.968533333333</v>
      </c>
      <c r="D88" s="57">
        <v>12971.338223333332</v>
      </c>
      <c r="E88" s="57">
        <v>9958.619443333333</v>
      </c>
      <c r="F88" s="57">
        <v>7785.23351</v>
      </c>
      <c r="G88" s="57">
        <v>8499.4770099999987</v>
      </c>
      <c r="H88" s="57">
        <v>8675.1241900000005</v>
      </c>
      <c r="I88" s="57">
        <v>8386.7300799999994</v>
      </c>
      <c r="J88" s="57">
        <v>10083.840039999999</v>
      </c>
      <c r="K88" s="57">
        <v>9415.5618599999998</v>
      </c>
      <c r="L88" s="57">
        <v>8089.4105766666662</v>
      </c>
      <c r="M88" s="57">
        <v>8753.1389566666658</v>
      </c>
      <c r="N88" s="6"/>
      <c r="P88" s="6"/>
    </row>
    <row r="89" spans="1:16" x14ac:dyDescent="0.25">
      <c r="A89" s="56" t="s">
        <v>30</v>
      </c>
      <c r="B89" s="57">
        <v>5750</v>
      </c>
      <c r="C89" s="57">
        <v>12040.4</v>
      </c>
      <c r="D89" s="57">
        <v>6823.6</v>
      </c>
      <c r="E89" s="57">
        <v>5887.6</v>
      </c>
      <c r="F89" s="57">
        <v>4983.6000000000004</v>
      </c>
      <c r="G89" s="57">
        <v>7572.4</v>
      </c>
      <c r="H89" s="57">
        <v>7712.8</v>
      </c>
      <c r="I89" s="57">
        <v>9774.4</v>
      </c>
      <c r="J89" s="57">
        <v>7993.6</v>
      </c>
      <c r="K89" s="57">
        <v>5887.6</v>
      </c>
      <c r="L89" s="57">
        <v>7104.4</v>
      </c>
      <c r="M89" s="57">
        <v>7759.6</v>
      </c>
      <c r="N89" s="6"/>
      <c r="P89" s="6"/>
    </row>
    <row r="90" spans="1:16" x14ac:dyDescent="0.25">
      <c r="A90" s="56" t="s">
        <v>32</v>
      </c>
      <c r="B90" s="57">
        <v>0</v>
      </c>
      <c r="C90" s="57">
        <v>84000</v>
      </c>
      <c r="D90" s="57">
        <v>0</v>
      </c>
      <c r="E90" s="57">
        <v>0</v>
      </c>
      <c r="F90" s="57">
        <v>0</v>
      </c>
      <c r="G90" s="57">
        <v>21600</v>
      </c>
      <c r="H90" s="57">
        <v>0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6"/>
      <c r="O90" s="6"/>
      <c r="P90" s="6"/>
    </row>
    <row r="91" spans="1:16" x14ac:dyDescent="0.25">
      <c r="A91" s="56" t="s">
        <v>88</v>
      </c>
      <c r="B91" s="57"/>
      <c r="C91" s="58">
        <v>1037.9178504206016</v>
      </c>
      <c r="D91" s="58">
        <v>1037.9178504206016</v>
      </c>
      <c r="E91" s="58">
        <v>1037.9178504206016</v>
      </c>
      <c r="F91" s="58">
        <v>1037.9178504206016</v>
      </c>
      <c r="G91" s="58">
        <v>1037.9178504206016</v>
      </c>
      <c r="H91" s="58">
        <v>1037.9178504206016</v>
      </c>
      <c r="I91" s="58">
        <v>1037.9178504206016</v>
      </c>
      <c r="J91" s="58">
        <v>1037.9178504206016</v>
      </c>
      <c r="K91" s="58">
        <v>1037.9178504206016</v>
      </c>
      <c r="L91" s="58">
        <v>1037.9178504206016</v>
      </c>
      <c r="M91" s="58">
        <v>1037.9178504206016</v>
      </c>
      <c r="N91" s="6"/>
      <c r="O91" s="6"/>
      <c r="P91" s="6"/>
    </row>
    <row r="92" spans="1:16" x14ac:dyDescent="0.25">
      <c r="A92" s="56" t="s">
        <v>120</v>
      </c>
      <c r="B92" s="57" t="s">
        <v>204</v>
      </c>
      <c r="C92" s="57" t="s">
        <v>204</v>
      </c>
      <c r="D92" s="57">
        <v>8958.6</v>
      </c>
      <c r="E92" s="57">
        <v>6675.4</v>
      </c>
      <c r="F92" s="57">
        <v>6909.4</v>
      </c>
      <c r="G92" s="57" t="s">
        <v>204</v>
      </c>
      <c r="H92" s="57">
        <v>4464.6000000000004</v>
      </c>
      <c r="I92" s="57">
        <v>3407.2000000000007</v>
      </c>
      <c r="J92" s="57">
        <v>6523.6</v>
      </c>
      <c r="K92" s="57">
        <v>11480.4</v>
      </c>
      <c r="L92" s="57" t="s">
        <v>204</v>
      </c>
      <c r="M92" s="57">
        <v>2400.6000000000004</v>
      </c>
      <c r="N92" s="6"/>
      <c r="O92" s="6"/>
      <c r="P92" s="6"/>
    </row>
    <row r="93" spans="1:16" ht="12.75" x14ac:dyDescent="0.2">
      <c r="A93" s="54" t="s">
        <v>26</v>
      </c>
      <c r="B93" s="55">
        <v>74149</v>
      </c>
      <c r="C93" s="55">
        <v>176930.28638375393</v>
      </c>
      <c r="D93" s="55">
        <v>80326.456073753943</v>
      </c>
      <c r="E93" s="55">
        <v>51672.537293753929</v>
      </c>
      <c r="F93" s="55">
        <v>83059.151360420612</v>
      </c>
      <c r="G93" s="55">
        <v>116292.7948604206</v>
      </c>
      <c r="H93" s="55">
        <v>107423.44204042062</v>
      </c>
      <c r="I93" s="55">
        <v>106945.24793042059</v>
      </c>
      <c r="J93" s="55">
        <v>81267.957890420614</v>
      </c>
      <c r="K93" s="55">
        <v>90143.479710420608</v>
      </c>
      <c r="L93" s="55">
        <v>92407.728427087262</v>
      </c>
      <c r="M93" s="55">
        <v>98983.25680708728</v>
      </c>
      <c r="N93" s="6"/>
      <c r="O93" s="6"/>
      <c r="P93" s="6"/>
    </row>
    <row r="94" spans="1:16" ht="8.25" customHeight="1" x14ac:dyDescent="0.25"/>
    <row r="95" spans="1:16" ht="12.75" x14ac:dyDescent="0.2">
      <c r="A95" s="54" t="s">
        <v>27</v>
      </c>
      <c r="B95" s="55">
        <v>37851</v>
      </c>
      <c r="C95" s="55">
        <v>-67457.286383753933</v>
      </c>
      <c r="D95" s="55">
        <v>-35103.742457507877</v>
      </c>
      <c r="E95" s="55">
        <v>-2776.2797512618054</v>
      </c>
      <c r="F95" s="55">
        <v>-30035.431111682417</v>
      </c>
      <c r="G95" s="55">
        <v>-74785.625972103007</v>
      </c>
      <c r="H95" s="55">
        <v>-69349.068012523625</v>
      </c>
      <c r="I95" s="55">
        <v>-56054.315942944217</v>
      </c>
      <c r="J95" s="55">
        <v>-10242.27383336483</v>
      </c>
      <c r="K95" s="55">
        <v>3114.2464562145615</v>
      </c>
      <c r="L95" s="55">
        <v>-9280.8819708726951</v>
      </c>
      <c r="M95" s="55">
        <v>-2784.1387779599754</v>
      </c>
      <c r="N95" s="92">
        <v>-26408.649813146651</v>
      </c>
      <c r="O95" s="6"/>
      <c r="P95" s="6"/>
    </row>
    <row r="96" spans="1:16" x14ac:dyDescent="0.25">
      <c r="N96" s="6"/>
      <c r="O96" s="6"/>
      <c r="P96" s="6"/>
    </row>
    <row r="98" spans="1:16" ht="20.25" x14ac:dyDescent="0.3">
      <c r="A98" s="62" t="s">
        <v>100</v>
      </c>
      <c r="N98" s="6"/>
      <c r="O98" s="6"/>
      <c r="P98" s="6"/>
    </row>
    <row r="99" spans="1:16" x14ac:dyDescent="0.25">
      <c r="N99" s="6"/>
      <c r="O99" s="6"/>
      <c r="P99" s="6"/>
    </row>
    <row r="100" spans="1:16" ht="15" x14ac:dyDescent="0.2">
      <c r="A100" s="195" t="s">
        <v>60</v>
      </c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6"/>
      <c r="P100" s="6"/>
    </row>
    <row r="101" spans="1:16" ht="12.75" x14ac:dyDescent="0.2">
      <c r="A101" s="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6"/>
      <c r="O101" s="6"/>
      <c r="P101" s="6"/>
    </row>
    <row r="102" spans="1:16" x14ac:dyDescent="0.25">
      <c r="A102" s="6"/>
      <c r="B102" s="7" t="s">
        <v>3</v>
      </c>
      <c r="C102" s="7" t="s">
        <v>4</v>
      </c>
      <c r="D102" s="7" t="s">
        <v>5</v>
      </c>
      <c r="E102" s="7" t="s">
        <v>128</v>
      </c>
      <c r="F102" s="7" t="s">
        <v>122</v>
      </c>
      <c r="G102" s="7" t="s">
        <v>123</v>
      </c>
      <c r="H102" s="7" t="s">
        <v>124</v>
      </c>
      <c r="I102" s="7" t="s">
        <v>125</v>
      </c>
      <c r="J102" s="7" t="s">
        <v>126</v>
      </c>
      <c r="K102" s="7" t="s">
        <v>127</v>
      </c>
      <c r="L102" s="7" t="s">
        <v>1</v>
      </c>
      <c r="M102" s="7" t="s">
        <v>2</v>
      </c>
      <c r="N102" s="59" t="s">
        <v>61</v>
      </c>
      <c r="O102" s="6"/>
      <c r="P102" s="6"/>
    </row>
    <row r="103" spans="1:16" ht="12.75" customHeight="1" x14ac:dyDescent="0.2">
      <c r="A103" s="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6"/>
      <c r="O103" s="196" t="s">
        <v>85</v>
      </c>
      <c r="P103" s="6"/>
    </row>
    <row r="104" spans="1:16" ht="15" customHeight="1" x14ac:dyDescent="0.2">
      <c r="A104" s="29" t="s">
        <v>6</v>
      </c>
      <c r="B104" s="5">
        <v>0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60">
        <v>900000</v>
      </c>
      <c r="O104" s="196"/>
      <c r="P104" s="6"/>
    </row>
    <row r="105" spans="1:16" x14ac:dyDescent="0.25">
      <c r="N105" s="9"/>
      <c r="O105" s="52"/>
      <c r="P105" s="6"/>
    </row>
    <row r="106" spans="1:16" x14ac:dyDescent="0.25">
      <c r="A106" s="24" t="s">
        <v>9</v>
      </c>
      <c r="B106" s="25">
        <v>69910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61">
        <v>676930</v>
      </c>
      <c r="O106" s="47">
        <v>0.32103333333333334</v>
      </c>
      <c r="P106" s="6"/>
    </row>
    <row r="107" spans="1:16" x14ac:dyDescent="0.25">
      <c r="A107" s="24" t="s">
        <v>54</v>
      </c>
      <c r="B107" s="25">
        <v>-69910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61">
        <v>-65860</v>
      </c>
      <c r="O107" s="46"/>
      <c r="P107" s="6"/>
    </row>
    <row r="108" spans="1:16" x14ac:dyDescent="0.25">
      <c r="A108" s="24" t="s">
        <v>140</v>
      </c>
      <c r="B108" s="25">
        <v>2870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61">
        <v>2870</v>
      </c>
      <c r="O108" s="6"/>
      <c r="P108" s="6"/>
    </row>
    <row r="109" spans="1:16" customFormat="1" x14ac:dyDescent="0.25">
      <c r="A109" s="24" t="s">
        <v>157</v>
      </c>
      <c r="B109" s="25">
        <v>2500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61">
        <v>71100</v>
      </c>
    </row>
    <row r="110" spans="1:16" customFormat="1" x14ac:dyDescent="0.25">
      <c r="A110" s="24" t="s">
        <v>144</v>
      </c>
      <c r="B110" s="25">
        <v>0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61">
        <v>3740</v>
      </c>
    </row>
    <row r="111" spans="1:16" x14ac:dyDescent="0.25">
      <c r="A111" s="24" t="s">
        <v>72</v>
      </c>
      <c r="B111" s="25">
        <v>9658.5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61">
        <v>113886.68699999999</v>
      </c>
      <c r="O111" s="6"/>
      <c r="P111" s="6"/>
    </row>
    <row r="112" spans="1:16" customFormat="1" x14ac:dyDescent="0.25">
      <c r="A112" s="24" t="s">
        <v>52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61">
        <v>2333.158366011864</v>
      </c>
    </row>
    <row r="113" spans="1:16" customFormat="1" x14ac:dyDescent="0.25">
      <c r="A113" s="24" t="s">
        <v>34</v>
      </c>
      <c r="B113" s="25">
        <v>1458.3333333333333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61">
        <v>20500</v>
      </c>
    </row>
    <row r="114" spans="1:16" ht="12.75" x14ac:dyDescent="0.2">
      <c r="A114" s="29" t="s">
        <v>35</v>
      </c>
      <c r="B114" s="5">
        <v>16486.833333333332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60">
        <v>825499.84536601196</v>
      </c>
      <c r="O114" s="6"/>
      <c r="P114" s="6"/>
    </row>
    <row r="115" spans="1:16" x14ac:dyDescent="0.25">
      <c r="N115" s="9"/>
      <c r="O115" s="6"/>
      <c r="P115" s="6"/>
    </row>
    <row r="116" spans="1:16" thickBot="1" x14ac:dyDescent="0.25">
      <c r="A116" s="29" t="s">
        <v>73</v>
      </c>
      <c r="B116" s="5">
        <v>-16486.833333333332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60">
        <v>74500.154633988044</v>
      </c>
      <c r="P116" s="6"/>
    </row>
    <row r="117" spans="1:16" ht="12.75" x14ac:dyDescent="0.2">
      <c r="A117" s="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6"/>
      <c r="O117" s="16" t="s">
        <v>171</v>
      </c>
      <c r="P117" s="6"/>
    </row>
    <row r="118" spans="1:16" x14ac:dyDescent="0.25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121"/>
      <c r="M118" s="123" t="s">
        <v>169</v>
      </c>
      <c r="N118" s="5">
        <v>17844.718211329346</v>
      </c>
      <c r="O118" s="129">
        <v>17844.718211329346</v>
      </c>
    </row>
    <row r="119" spans="1:16" x14ac:dyDescent="0.25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P119" s="6"/>
    </row>
    <row r="120" spans="1:16" ht="12.75" x14ac:dyDescent="0.2">
      <c r="A120" s="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124"/>
      <c r="M120" s="126" t="s">
        <v>170</v>
      </c>
      <c r="N120" s="60">
        <v>56655.436422658699</v>
      </c>
      <c r="O120" s="130">
        <v>6.2950484914065227E-2</v>
      </c>
      <c r="P120" s="6"/>
    </row>
    <row r="121" spans="1:16" x14ac:dyDescent="0.25">
      <c r="P121" s="6"/>
    </row>
    <row r="122" spans="1:16" ht="12.75" x14ac:dyDescent="0.2">
      <c r="A122" s="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P122" s="6"/>
    </row>
    <row r="123" spans="1:16" ht="15.75" x14ac:dyDescent="0.25">
      <c r="A123" s="186" t="s">
        <v>153</v>
      </c>
      <c r="B123" s="186"/>
      <c r="C123" s="186"/>
      <c r="D123" s="186"/>
      <c r="P123" s="6"/>
    </row>
    <row r="124" spans="1:16" ht="12.75" x14ac:dyDescent="0.2">
      <c r="A124" s="197" t="s">
        <v>41</v>
      </c>
      <c r="B124" s="198"/>
      <c r="C124" s="199" t="s">
        <v>42</v>
      </c>
      <c r="D124" s="200"/>
      <c r="E124" s="200"/>
      <c r="F124" s="201"/>
      <c r="G124" s="46"/>
      <c r="H124" s="46"/>
      <c r="I124" s="46"/>
      <c r="J124" s="46"/>
      <c r="K124" s="46"/>
      <c r="L124" s="46"/>
      <c r="M124" s="46"/>
      <c r="N124" s="6"/>
      <c r="O124" s="6"/>
      <c r="P124" s="6"/>
    </row>
    <row r="125" spans="1:16" x14ac:dyDescent="0.25">
      <c r="A125" s="98" t="s">
        <v>57</v>
      </c>
      <c r="B125" s="103"/>
      <c r="C125" s="190" t="s">
        <v>43</v>
      </c>
      <c r="D125" s="190"/>
      <c r="E125" s="190"/>
      <c r="F125" s="105"/>
      <c r="O125" s="6"/>
      <c r="P125" s="6"/>
    </row>
    <row r="126" spans="1:16" x14ac:dyDescent="0.25">
      <c r="A126" s="98" t="s">
        <v>33</v>
      </c>
      <c r="B126" s="103"/>
      <c r="C126" s="190"/>
      <c r="D126" s="190"/>
      <c r="E126" s="190"/>
      <c r="F126" s="105"/>
      <c r="G126" s="46"/>
      <c r="H126" s="46"/>
      <c r="I126" s="46"/>
      <c r="J126" s="46"/>
      <c r="K126" s="46"/>
      <c r="L126" s="46"/>
      <c r="M126" s="46"/>
      <c r="N126" s="6"/>
      <c r="O126" s="6"/>
      <c r="P126" s="6"/>
    </row>
    <row r="127" spans="1:16" x14ac:dyDescent="0.25">
      <c r="A127" s="98" t="s">
        <v>13</v>
      </c>
      <c r="B127" s="103"/>
      <c r="C127" s="190" t="s">
        <v>154</v>
      </c>
      <c r="D127" s="190"/>
      <c r="E127" s="190"/>
      <c r="F127" s="105"/>
      <c r="G127" s="46"/>
      <c r="H127" s="46"/>
      <c r="I127" s="46"/>
      <c r="J127" s="46"/>
      <c r="K127" s="46"/>
      <c r="L127" s="46" t="s">
        <v>173</v>
      </c>
      <c r="M127" s="46"/>
      <c r="N127" s="6"/>
      <c r="O127" s="6"/>
      <c r="P127" s="6"/>
    </row>
    <row r="128" spans="1:16" x14ac:dyDescent="0.25">
      <c r="A128" s="98" t="s">
        <v>14</v>
      </c>
      <c r="B128" s="103"/>
      <c r="C128" s="184" t="s">
        <v>49</v>
      </c>
      <c r="D128" s="184"/>
      <c r="E128" s="184"/>
      <c r="F128" s="104">
        <v>121655.43642265871</v>
      </c>
      <c r="G128" s="46"/>
      <c r="H128" s="46"/>
      <c r="I128" s="46"/>
      <c r="J128" s="46"/>
      <c r="K128" s="46"/>
      <c r="L128" s="46"/>
      <c r="M128" s="46"/>
      <c r="N128" s="6"/>
      <c r="O128" s="6"/>
      <c r="P128" s="6"/>
    </row>
    <row r="129" spans="1:16" x14ac:dyDescent="0.25">
      <c r="A129" s="98" t="s">
        <v>139</v>
      </c>
      <c r="B129" s="103"/>
      <c r="C129" s="190"/>
      <c r="D129" s="190"/>
      <c r="E129" s="190"/>
      <c r="F129" s="105"/>
      <c r="G129" s="46"/>
      <c r="H129" s="46"/>
      <c r="I129" s="46"/>
      <c r="J129" s="46"/>
      <c r="K129" s="46"/>
      <c r="L129" s="46"/>
      <c r="M129" s="46"/>
      <c r="N129" s="6"/>
      <c r="O129" s="6"/>
      <c r="P129" s="6"/>
    </row>
    <row r="130" spans="1:16" ht="12.75" x14ac:dyDescent="0.2">
      <c r="A130" s="99" t="s">
        <v>46</v>
      </c>
      <c r="B130" s="104">
        <v>96000</v>
      </c>
      <c r="C130" s="190"/>
      <c r="D130" s="190"/>
      <c r="E130" s="190"/>
      <c r="F130" s="105"/>
      <c r="G130" s="46"/>
      <c r="H130" s="46"/>
      <c r="I130" s="46"/>
      <c r="J130" s="46"/>
      <c r="K130" s="46"/>
      <c r="L130" s="46"/>
      <c r="M130" s="46"/>
      <c r="N130" s="6"/>
      <c r="O130" s="6"/>
      <c r="P130" s="6"/>
    </row>
    <row r="131" spans="1:16" x14ac:dyDescent="0.25">
      <c r="A131" s="100" t="s">
        <v>55</v>
      </c>
      <c r="B131" s="105"/>
      <c r="C131" s="183"/>
      <c r="D131" s="183"/>
      <c r="E131" s="183"/>
      <c r="F131" s="105"/>
      <c r="G131" s="46"/>
      <c r="H131" s="46"/>
      <c r="I131" s="46"/>
      <c r="J131" s="46"/>
      <c r="K131" s="46"/>
      <c r="L131" s="46"/>
      <c r="M131" s="46"/>
      <c r="N131" s="6"/>
      <c r="O131" s="6"/>
      <c r="P131" s="6"/>
    </row>
    <row r="132" spans="1:16" x14ac:dyDescent="0.25">
      <c r="A132" s="99" t="s">
        <v>56</v>
      </c>
      <c r="B132" s="104"/>
      <c r="C132" s="190"/>
      <c r="D132" s="190"/>
      <c r="E132" s="190"/>
      <c r="F132" s="105"/>
      <c r="O132" s="6"/>
      <c r="P132" s="6"/>
    </row>
    <row r="133" spans="1:16" ht="12.75" x14ac:dyDescent="0.2">
      <c r="A133" s="101"/>
      <c r="B133" s="106"/>
      <c r="C133" s="190" t="s">
        <v>44</v>
      </c>
      <c r="D133" s="190"/>
      <c r="E133" s="190"/>
      <c r="F133" s="105"/>
      <c r="G133" s="46"/>
      <c r="H133" s="46"/>
      <c r="I133" s="46"/>
      <c r="J133" s="46"/>
      <c r="K133" s="46"/>
      <c r="L133" s="46"/>
      <c r="M133" s="46"/>
      <c r="N133" s="6"/>
      <c r="O133" s="6"/>
      <c r="P133" s="6"/>
    </row>
    <row r="134" spans="1:16" ht="12.75" x14ac:dyDescent="0.2">
      <c r="A134" s="102"/>
      <c r="B134" s="105"/>
      <c r="C134" s="182" t="s">
        <v>50</v>
      </c>
      <c r="D134" s="182"/>
      <c r="E134" s="182"/>
      <c r="F134" s="105"/>
      <c r="G134" s="46"/>
      <c r="H134" s="46"/>
      <c r="I134" s="46"/>
      <c r="J134" s="46"/>
      <c r="K134" s="46"/>
      <c r="L134" s="46"/>
      <c r="M134" s="46"/>
      <c r="N134" s="6"/>
      <c r="O134" s="6"/>
      <c r="P134" s="6"/>
    </row>
    <row r="135" spans="1:16" ht="12.75" x14ac:dyDescent="0.2">
      <c r="A135" s="102" t="s">
        <v>53</v>
      </c>
      <c r="B135" s="105"/>
      <c r="C135" s="190" t="s">
        <v>45</v>
      </c>
      <c r="D135" s="190"/>
      <c r="E135" s="190"/>
      <c r="F135" s="105"/>
      <c r="G135" s="46"/>
      <c r="H135" s="46"/>
      <c r="I135" s="46"/>
      <c r="J135" s="46"/>
      <c r="K135" s="46"/>
      <c r="L135" s="46"/>
      <c r="M135" s="46"/>
      <c r="N135" s="6"/>
      <c r="O135" s="6"/>
      <c r="P135" s="6"/>
    </row>
    <row r="136" spans="1:16" ht="12.75" x14ac:dyDescent="0.2">
      <c r="A136" s="101" t="s">
        <v>40</v>
      </c>
      <c r="B136" s="105"/>
      <c r="C136" s="191" t="s">
        <v>172</v>
      </c>
      <c r="D136" s="190"/>
      <c r="E136" s="190"/>
      <c r="F136" s="105"/>
      <c r="G136" s="46"/>
      <c r="H136" s="46"/>
      <c r="I136" s="46"/>
      <c r="J136" s="46"/>
      <c r="K136" s="46"/>
      <c r="L136" s="46"/>
      <c r="M136" s="46"/>
      <c r="N136" s="6"/>
      <c r="O136" s="6"/>
      <c r="P136" s="6"/>
    </row>
    <row r="137" spans="1:16" ht="12.75" x14ac:dyDescent="0.2">
      <c r="A137" s="102" t="s">
        <v>92</v>
      </c>
      <c r="B137" s="105">
        <v>0</v>
      </c>
      <c r="C137" s="182" t="s">
        <v>74</v>
      </c>
      <c r="D137" s="182"/>
      <c r="E137" s="182"/>
      <c r="F137" s="105"/>
      <c r="G137" s="46"/>
      <c r="H137" s="46"/>
      <c r="I137" s="46"/>
      <c r="J137" s="46"/>
      <c r="K137" s="46"/>
      <c r="L137" s="46"/>
      <c r="M137" s="46"/>
      <c r="N137" s="6"/>
      <c r="O137" s="6"/>
      <c r="P137" s="6"/>
    </row>
    <row r="138" spans="1:16" x14ac:dyDescent="0.25">
      <c r="A138" s="101"/>
      <c r="B138" s="106"/>
      <c r="C138" s="183"/>
      <c r="D138" s="183"/>
      <c r="E138" s="183"/>
      <c r="F138" s="105"/>
      <c r="O138" s="6"/>
    </row>
    <row r="139" spans="1:16" ht="12.75" x14ac:dyDescent="0.2">
      <c r="A139" s="99" t="s">
        <v>47</v>
      </c>
      <c r="B139" s="104">
        <v>141520</v>
      </c>
      <c r="C139" s="184" t="s">
        <v>51</v>
      </c>
      <c r="D139" s="184"/>
      <c r="E139" s="184"/>
      <c r="F139" s="104">
        <v>95364.563577341236</v>
      </c>
      <c r="G139" s="46"/>
      <c r="H139" s="46"/>
      <c r="I139" s="46"/>
      <c r="J139" s="46"/>
      <c r="K139" s="46"/>
      <c r="L139" s="46"/>
      <c r="M139" s="46"/>
      <c r="N139" s="6"/>
      <c r="O139" s="6"/>
    </row>
    <row r="140" spans="1:16" x14ac:dyDescent="0.25">
      <c r="A140"/>
      <c r="B140" s="4"/>
      <c r="C140" s="4"/>
      <c r="F140" s="4"/>
      <c r="O140" s="6"/>
    </row>
    <row r="141" spans="1:16" x14ac:dyDescent="0.25">
      <c r="A141" s="102" t="s">
        <v>48</v>
      </c>
      <c r="B141" s="105">
        <v>217020</v>
      </c>
      <c r="C141" s="187" t="s">
        <v>91</v>
      </c>
      <c r="D141" s="188"/>
      <c r="E141" s="189"/>
      <c r="F141" s="105">
        <v>217019.99999999994</v>
      </c>
    </row>
    <row r="142" spans="1:16" x14ac:dyDescent="0.25">
      <c r="A142"/>
      <c r="B142" s="4"/>
      <c r="C142" s="4"/>
      <c r="D142" s="4"/>
      <c r="O142" s="6"/>
    </row>
    <row r="143" spans="1:16" x14ac:dyDescent="0.25">
      <c r="A143"/>
      <c r="B143" s="46"/>
      <c r="E143" s="85" t="s">
        <v>90</v>
      </c>
      <c r="F143" s="107">
        <v>0</v>
      </c>
      <c r="K143" s="107"/>
    </row>
    <row r="144" spans="1:16" x14ac:dyDescent="0.25">
      <c r="A144"/>
      <c r="B144" s="4"/>
      <c r="C144" s="4"/>
      <c r="D144" s="4"/>
      <c r="O144" s="6"/>
    </row>
    <row r="145" spans="1:15" x14ac:dyDescent="0.25">
      <c r="A145"/>
      <c r="B145" s="4"/>
      <c r="C145" s="4"/>
      <c r="D145" s="4"/>
    </row>
    <row r="146" spans="1:15" ht="15.75" x14ac:dyDescent="0.25">
      <c r="A146" s="185" t="s">
        <v>75</v>
      </c>
      <c r="B146" s="186"/>
      <c r="C146" s="4"/>
      <c r="D146" s="4"/>
      <c r="O146" s="6"/>
    </row>
    <row r="147" spans="1:15" x14ac:dyDescent="0.25">
      <c r="A147" s="91" t="s">
        <v>49</v>
      </c>
      <c r="B147" s="108"/>
      <c r="C147" s="4"/>
      <c r="D147" s="4"/>
      <c r="O147" s="6"/>
    </row>
    <row r="148" spans="1:15" customFormat="1" x14ac:dyDescent="0.25">
      <c r="A148" s="78" t="s">
        <v>76</v>
      </c>
      <c r="B148" s="108"/>
      <c r="C148" s="4"/>
      <c r="D148" s="4"/>
      <c r="E148" s="9"/>
      <c r="F148" s="9"/>
      <c r="G148" s="9"/>
      <c r="H148" s="9"/>
      <c r="I148" s="9"/>
      <c r="J148" s="9"/>
      <c r="K148" s="9"/>
      <c r="L148" s="9"/>
      <c r="M148" s="9"/>
      <c r="O148" s="6"/>
    </row>
    <row r="149" spans="1:15" customFormat="1" x14ac:dyDescent="0.25">
      <c r="A149" s="78" t="s">
        <v>77</v>
      </c>
      <c r="B149" s="108"/>
      <c r="C149" s="4"/>
      <c r="D149" s="4"/>
      <c r="E149" s="9"/>
      <c r="F149" s="9"/>
      <c r="G149" s="9"/>
      <c r="H149" s="9"/>
      <c r="I149" s="9"/>
      <c r="J149" s="9"/>
      <c r="K149" s="9"/>
      <c r="L149" s="9"/>
      <c r="M149" s="9"/>
      <c r="O149" s="6"/>
    </row>
    <row r="150" spans="1:15" customFormat="1" x14ac:dyDescent="0.25">
      <c r="A150" s="79" t="s">
        <v>78</v>
      </c>
      <c r="B150" s="108"/>
      <c r="C150" s="4"/>
      <c r="D150" s="4"/>
      <c r="E150" s="9"/>
      <c r="F150" s="9"/>
      <c r="G150" s="9"/>
      <c r="H150" s="9"/>
      <c r="I150" s="9"/>
      <c r="J150" s="9"/>
      <c r="K150" s="9"/>
      <c r="L150" s="9"/>
      <c r="M150" s="9"/>
      <c r="O150" s="6"/>
    </row>
    <row r="151" spans="1:15" customFormat="1" x14ac:dyDescent="0.25">
      <c r="A151" s="80" t="s">
        <v>83</v>
      </c>
      <c r="B151" s="109">
        <v>92071.498434043955</v>
      </c>
      <c r="C151" s="4"/>
      <c r="D151" s="4"/>
      <c r="E151" s="9"/>
      <c r="F151" s="9"/>
      <c r="G151" s="9"/>
      <c r="H151" s="9"/>
      <c r="I151" s="9"/>
      <c r="J151" s="9"/>
      <c r="K151" s="9"/>
      <c r="L151" s="9"/>
      <c r="M151" s="9"/>
      <c r="O151" s="6"/>
    </row>
    <row r="152" spans="1:15" customFormat="1" x14ac:dyDescent="0.25">
      <c r="B152" s="4"/>
      <c r="C152" s="4"/>
      <c r="D152" s="4"/>
      <c r="E152" s="9"/>
      <c r="F152" s="9"/>
      <c r="G152" s="9"/>
      <c r="H152" s="9"/>
      <c r="I152" s="9"/>
      <c r="J152" s="9"/>
      <c r="K152" s="9"/>
      <c r="L152" s="9"/>
      <c r="M152" s="9"/>
    </row>
    <row r="153" spans="1:15" customFormat="1" ht="13.5" customHeight="1" x14ac:dyDescent="0.25">
      <c r="A153" s="78" t="s">
        <v>79</v>
      </c>
      <c r="B153" s="108"/>
      <c r="C153" s="4"/>
      <c r="D153" s="4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customFormat="1" ht="13.5" customHeight="1" x14ac:dyDescent="0.25">
      <c r="A154" s="78" t="s">
        <v>40</v>
      </c>
      <c r="B154" s="108"/>
      <c r="C154" s="46"/>
      <c r="D154" s="46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customFormat="1" ht="13.5" customHeight="1" x14ac:dyDescent="0.25">
      <c r="A155" s="81" t="s">
        <v>80</v>
      </c>
      <c r="B155" s="108"/>
      <c r="C155" s="46"/>
      <c r="D155" s="46"/>
      <c r="E155" s="9"/>
      <c r="F155" s="9"/>
      <c r="G155" s="9"/>
      <c r="H155" s="9"/>
      <c r="I155" s="9"/>
      <c r="J155" s="9"/>
      <c r="K155" s="9"/>
      <c r="L155" s="9"/>
      <c r="M155" s="9"/>
      <c r="O155" s="6"/>
    </row>
    <row r="156" spans="1:15" customFormat="1" x14ac:dyDescent="0.25">
      <c r="A156" s="81" t="s">
        <v>81</v>
      </c>
      <c r="B156" s="108"/>
      <c r="C156" s="46"/>
      <c r="D156" s="46"/>
      <c r="E156" s="9"/>
      <c r="F156" s="9"/>
      <c r="G156" s="9"/>
      <c r="H156" s="9"/>
      <c r="I156" s="9"/>
      <c r="J156" s="9"/>
      <c r="K156" s="9"/>
      <c r="L156" s="9"/>
      <c r="M156" s="9"/>
      <c r="O156" s="6"/>
    </row>
    <row r="157" spans="1:15" customFormat="1" x14ac:dyDescent="0.25">
      <c r="A157" s="82" t="s">
        <v>82</v>
      </c>
      <c r="B157" s="110">
        <v>94855.637212003989</v>
      </c>
      <c r="C157" s="4"/>
      <c r="D157" s="4"/>
      <c r="E157" s="9"/>
      <c r="F157" s="9"/>
      <c r="G157" s="9"/>
      <c r="H157" s="9"/>
      <c r="I157" s="9"/>
      <c r="J157" s="9"/>
      <c r="K157" s="9"/>
      <c r="L157" s="9"/>
      <c r="M157" s="9"/>
      <c r="O157" s="6"/>
    </row>
    <row r="158" spans="1:15" customFormat="1" x14ac:dyDescent="0.25">
      <c r="B158" s="4"/>
      <c r="C158" s="46"/>
      <c r="D158" s="46"/>
      <c r="E158" s="9"/>
      <c r="F158" s="9"/>
      <c r="G158" s="9"/>
      <c r="H158" s="9"/>
      <c r="I158" s="9"/>
      <c r="J158" s="9"/>
      <c r="K158" s="9"/>
      <c r="L158" s="9"/>
      <c r="M158" s="9"/>
    </row>
    <row r="159" spans="1:15" customFormat="1" x14ac:dyDescent="0.25">
      <c r="A159" s="83" t="s">
        <v>84</v>
      </c>
      <c r="B159" s="111">
        <v>-2784.1387779599754</v>
      </c>
      <c r="C159" s="4"/>
      <c r="D159" s="4"/>
      <c r="E159" s="9"/>
      <c r="F159" s="9"/>
      <c r="G159" s="9"/>
      <c r="H159" s="9"/>
      <c r="I159" s="9"/>
      <c r="J159" s="9"/>
      <c r="K159" s="9"/>
      <c r="L159" s="9"/>
      <c r="M159" s="9"/>
      <c r="O159" s="6"/>
    </row>
    <row r="161" spans="1:13" customFormat="1" x14ac:dyDescent="0.25">
      <c r="A161" s="84" t="s">
        <v>129</v>
      </c>
      <c r="B161" s="112">
        <v>-5.8207660913467407E-11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4" spans="1:13" x14ac:dyDescent="0.25">
      <c r="A164" s="18" t="s">
        <v>163</v>
      </c>
      <c r="C164" s="9" t="s">
        <v>164</v>
      </c>
    </row>
    <row r="165" spans="1:13" ht="27" x14ac:dyDescent="0.25">
      <c r="A165" s="119" t="s">
        <v>165</v>
      </c>
      <c r="B165" s="120">
        <v>1.1472861935982543</v>
      </c>
    </row>
    <row r="166" spans="1:13" x14ac:dyDescent="0.25">
      <c r="A166" s="18" t="s">
        <v>166</v>
      </c>
    </row>
    <row r="167" spans="1:13" x14ac:dyDescent="0.25">
      <c r="A167" s="18" t="s">
        <v>167</v>
      </c>
    </row>
    <row r="168" spans="1:13" x14ac:dyDescent="0.25">
      <c r="A168" s="18" t="s">
        <v>168</v>
      </c>
    </row>
  </sheetData>
  <mergeCells count="23">
    <mergeCell ref="A1:M1"/>
    <mergeCell ref="A100:N100"/>
    <mergeCell ref="O103:O104"/>
    <mergeCell ref="A123:D123"/>
    <mergeCell ref="A124:B124"/>
    <mergeCell ref="C124:F124"/>
    <mergeCell ref="C127:E127"/>
    <mergeCell ref="C128:E128"/>
    <mergeCell ref="C130:E130"/>
    <mergeCell ref="C129:E129"/>
    <mergeCell ref="C125:E125"/>
    <mergeCell ref="C126:E126"/>
    <mergeCell ref="C134:E134"/>
    <mergeCell ref="C133:E133"/>
    <mergeCell ref="C135:E135"/>
    <mergeCell ref="C136:E136"/>
    <mergeCell ref="C131:E131"/>
    <mergeCell ref="C132:E132"/>
    <mergeCell ref="C137:E137"/>
    <mergeCell ref="C138:E138"/>
    <mergeCell ref="C139:E139"/>
    <mergeCell ref="A146:B146"/>
    <mergeCell ref="C141:E141"/>
  </mergeCells>
  <conditionalFormatting sqref="B159">
    <cfRule type="cellIs" dxfId="11" priority="1" operator="lessThan">
      <formula>0</formula>
    </cfRule>
    <cfRule type="cellIs" dxfId="10" priority="2" operator="greaterThan">
      <formula>0</formula>
    </cfRule>
  </conditionalFormatting>
  <printOptions horizontalCentered="1"/>
  <pageMargins left="3.937007874015748E-2" right="0.03" top="3.937007874015748E-2" bottom="3.937007874015748E-2" header="1.0900000000000001" footer="7.874015748031496E-2"/>
  <pageSetup paperSize="9" scale="6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68"/>
  <sheetViews>
    <sheetView topLeftCell="A142" workbookViewId="0">
      <selection activeCell="B153" sqref="B153:B156"/>
    </sheetView>
  </sheetViews>
  <sheetFormatPr baseColWidth="10" defaultRowHeight="13.5" x14ac:dyDescent="0.25"/>
  <cols>
    <col min="1" max="1" width="36.28515625" style="18" customWidth="1"/>
    <col min="2" max="2" width="11.28515625" style="9" customWidth="1"/>
    <col min="3" max="5" width="8.85546875" style="9" customWidth="1"/>
    <col min="6" max="6" width="11.85546875" style="9" customWidth="1"/>
    <col min="7" max="13" width="8.85546875" style="9" customWidth="1"/>
    <col min="15" max="15" width="13.28515625" customWidth="1"/>
    <col min="16" max="16" width="30.5703125" customWidth="1"/>
    <col min="17" max="17" width="18.7109375" customWidth="1"/>
    <col min="18" max="18" width="6.7109375" customWidth="1"/>
    <col min="19" max="28" width="6.7109375" style="6" customWidth="1"/>
    <col min="29" max="16384" width="11.42578125" style="6"/>
  </cols>
  <sheetData>
    <row r="1" spans="1:43" ht="18" x14ac:dyDescent="0.25">
      <c r="A1" s="192" t="s">
        <v>193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</row>
    <row r="2" spans="1:43" x14ac:dyDescent="0.25"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</row>
    <row r="3" spans="1:43" x14ac:dyDescent="0.25">
      <c r="A3" s="32" t="s">
        <v>97</v>
      </c>
      <c r="B3" s="7" t="s">
        <v>3</v>
      </c>
      <c r="C3" s="7" t="s">
        <v>4</v>
      </c>
      <c r="D3" s="7" t="s">
        <v>5</v>
      </c>
      <c r="E3" s="7" t="s">
        <v>128</v>
      </c>
      <c r="F3" s="7" t="s">
        <v>122</v>
      </c>
      <c r="G3" s="7" t="s">
        <v>123</v>
      </c>
      <c r="H3" s="7" t="s">
        <v>124</v>
      </c>
      <c r="I3" s="7" t="s">
        <v>125</v>
      </c>
      <c r="J3" s="7" t="s">
        <v>126</v>
      </c>
      <c r="K3" s="7" t="s">
        <v>127</v>
      </c>
      <c r="L3" s="7" t="s">
        <v>1</v>
      </c>
      <c r="M3" s="7" t="s">
        <v>2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28" customFormat="1" x14ac:dyDescent="0.25">
      <c r="A4" s="26"/>
      <c r="B4" s="31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2"/>
      <c r="O4" s="17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x14ac:dyDescent="0.25">
      <c r="A5" s="10" t="s">
        <v>135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4"/>
      <c r="O5" s="172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</row>
    <row r="6" spans="1:43" x14ac:dyDescent="0.25">
      <c r="A6" s="13" t="s">
        <v>136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O6" s="172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</row>
    <row r="7" spans="1:43" x14ac:dyDescent="0.25">
      <c r="A7" s="10" t="s">
        <v>6</v>
      </c>
      <c r="B7" s="12">
        <v>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4"/>
      <c r="O7" s="172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</row>
    <row r="8" spans="1:43" ht="14.25" thickBot="1" x14ac:dyDescent="0.3">
      <c r="A8" s="10" t="s">
        <v>7</v>
      </c>
      <c r="B8" s="12">
        <v>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R8" s="6"/>
    </row>
    <row r="9" spans="1:43" x14ac:dyDescent="0.25">
      <c r="A9" s="15" t="s">
        <v>150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48" t="s">
        <v>40</v>
      </c>
      <c r="Q9" s="1"/>
      <c r="R9" s="6"/>
    </row>
    <row r="10" spans="1:43" thickBot="1" x14ac:dyDescent="0.25">
      <c r="A10" s="17" t="s">
        <v>151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9">
        <v>75660</v>
      </c>
      <c r="R10" s="6"/>
    </row>
    <row r="11" spans="1:43" ht="12.75" x14ac:dyDescent="0.2">
      <c r="A11" s="15" t="s">
        <v>87</v>
      </c>
      <c r="B11" s="16">
        <v>0</v>
      </c>
      <c r="C11" s="16">
        <v>43260</v>
      </c>
      <c r="D11" s="16">
        <v>112680</v>
      </c>
      <c r="E11" s="16">
        <v>84000</v>
      </c>
      <c r="F11" s="16">
        <v>55800</v>
      </c>
      <c r="G11" s="16">
        <v>60120</v>
      </c>
      <c r="H11" s="16">
        <v>112860</v>
      </c>
      <c r="I11" s="16">
        <v>120240</v>
      </c>
      <c r="J11" s="16">
        <v>127080</v>
      </c>
      <c r="K11" s="16">
        <v>103500</v>
      </c>
      <c r="L11" s="16">
        <v>79320</v>
      </c>
      <c r="M11" s="16">
        <v>105480</v>
      </c>
    </row>
    <row r="13" spans="1:43" x14ac:dyDescent="0.25">
      <c r="R13" s="6"/>
    </row>
    <row r="14" spans="1:43" x14ac:dyDescent="0.25">
      <c r="A14" s="32" t="s">
        <v>98</v>
      </c>
      <c r="B14" s="7" t="s">
        <v>3</v>
      </c>
      <c r="C14" s="7" t="s">
        <v>4</v>
      </c>
      <c r="D14" s="7" t="s">
        <v>5</v>
      </c>
      <c r="E14" s="7" t="s">
        <v>128</v>
      </c>
      <c r="F14" s="7" t="s">
        <v>122</v>
      </c>
      <c r="G14" s="7" t="s">
        <v>123</v>
      </c>
      <c r="H14" s="7" t="s">
        <v>124</v>
      </c>
      <c r="I14" s="7" t="s">
        <v>125</v>
      </c>
      <c r="J14" s="7" t="s">
        <v>126</v>
      </c>
      <c r="K14" s="7" t="s">
        <v>127</v>
      </c>
      <c r="L14" s="7" t="s">
        <v>1</v>
      </c>
      <c r="M14" s="7" t="s">
        <v>2</v>
      </c>
      <c r="N14" s="39" t="s">
        <v>64</v>
      </c>
      <c r="R14" s="6"/>
    </row>
    <row r="15" spans="1:43" x14ac:dyDescent="0.25">
      <c r="A15" s="8"/>
      <c r="N15" s="40"/>
      <c r="R15" s="6"/>
    </row>
    <row r="16" spans="1:43" x14ac:dyDescent="0.25">
      <c r="A16" s="10" t="s">
        <v>135</v>
      </c>
      <c r="B16" s="12">
        <v>42465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38"/>
      <c r="N16" s="88">
        <v>0.255</v>
      </c>
      <c r="Q16" s="6"/>
      <c r="R16" s="6"/>
    </row>
    <row r="17" spans="1:18" x14ac:dyDescent="0.25">
      <c r="A17" s="13" t="s">
        <v>136</v>
      </c>
      <c r="B17" s="14">
        <v>31050.000000000004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9"/>
      <c r="N17" s="88">
        <v>0.32499999999999996</v>
      </c>
      <c r="O17" s="6"/>
      <c r="P17" s="6"/>
      <c r="Q17" s="6"/>
      <c r="R17" s="6"/>
    </row>
    <row r="18" spans="1:18" x14ac:dyDescent="0.25">
      <c r="A18" s="10" t="s">
        <v>9</v>
      </c>
      <c r="B18" s="12">
        <v>73515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O18" s="6"/>
      <c r="P18" s="6"/>
      <c r="Q18" s="6"/>
      <c r="R18" s="6"/>
    </row>
    <row r="19" spans="1:18" ht="14.25" thickBot="1" x14ac:dyDescent="0.3">
      <c r="A19" s="10" t="s">
        <v>10</v>
      </c>
      <c r="B19" s="12">
        <v>88218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O19" s="6"/>
      <c r="P19" s="6"/>
      <c r="Q19" s="6"/>
      <c r="R19" s="6"/>
    </row>
    <row r="20" spans="1:18" x14ac:dyDescent="0.25">
      <c r="A20" s="20" t="s">
        <v>148</v>
      </c>
      <c r="B20" s="21">
        <v>8821.8000000000011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36" t="s">
        <v>50</v>
      </c>
      <c r="O20" s="6"/>
      <c r="P20" s="6"/>
      <c r="Q20" s="6"/>
      <c r="R20" s="6"/>
    </row>
    <row r="21" spans="1:18" ht="14.25" thickBot="1" x14ac:dyDescent="0.3">
      <c r="A21" s="22" t="s">
        <v>149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37">
        <v>74795.400000000009</v>
      </c>
      <c r="O21" s="6"/>
      <c r="P21" s="6"/>
      <c r="Q21" s="6"/>
      <c r="R21" s="6"/>
    </row>
    <row r="22" spans="1:18" ht="12.75" x14ac:dyDescent="0.2">
      <c r="A22" s="15" t="s">
        <v>31</v>
      </c>
      <c r="B22" s="16">
        <v>8821.8000000000011</v>
      </c>
      <c r="C22" s="16">
        <v>85994.4</v>
      </c>
      <c r="D22" s="16">
        <v>64269.600000000006</v>
      </c>
      <c r="E22" s="16">
        <v>46285.200000000004</v>
      </c>
      <c r="F22" s="16">
        <v>28786.799999999999</v>
      </c>
      <c r="G22" s="16">
        <v>79949.399999999994</v>
      </c>
      <c r="H22" s="16">
        <v>83242.8</v>
      </c>
      <c r="I22" s="16">
        <v>92008.8</v>
      </c>
      <c r="J22" s="16">
        <v>83553</v>
      </c>
      <c r="K22" s="16">
        <v>51081.600000000006</v>
      </c>
      <c r="L22" s="16">
        <v>72295.199999999997</v>
      </c>
      <c r="M22" s="16">
        <v>83106.000000000015</v>
      </c>
      <c r="O22" s="6"/>
      <c r="P22" s="6"/>
      <c r="Q22" s="6"/>
      <c r="R22" s="6"/>
    </row>
    <row r="23" spans="1:18" x14ac:dyDescent="0.25">
      <c r="O23" s="6"/>
      <c r="P23" s="6"/>
      <c r="Q23" s="6"/>
      <c r="R23" s="6"/>
    </row>
    <row r="24" spans="1:18" x14ac:dyDescent="0.25">
      <c r="O24" s="6"/>
      <c r="P24" s="6"/>
      <c r="Q24" s="6"/>
      <c r="R24" s="6"/>
    </row>
    <row r="25" spans="1:18" x14ac:dyDescent="0.25">
      <c r="A25" s="32" t="s">
        <v>62</v>
      </c>
      <c r="B25" s="7" t="s">
        <v>3</v>
      </c>
      <c r="C25" s="7" t="s">
        <v>4</v>
      </c>
      <c r="D25" s="7" t="s">
        <v>5</v>
      </c>
      <c r="E25" s="7" t="s">
        <v>128</v>
      </c>
      <c r="F25" s="7" t="s">
        <v>122</v>
      </c>
      <c r="G25" s="7" t="s">
        <v>123</v>
      </c>
      <c r="H25" s="7" t="s">
        <v>124</v>
      </c>
      <c r="I25" s="7" t="s">
        <v>125</v>
      </c>
      <c r="J25" s="7" t="s">
        <v>126</v>
      </c>
      <c r="K25" s="7" t="s">
        <v>127</v>
      </c>
      <c r="L25" s="7" t="s">
        <v>1</v>
      </c>
      <c r="M25" s="7" t="s">
        <v>2</v>
      </c>
      <c r="O25" s="6"/>
      <c r="P25" s="6"/>
    </row>
    <row r="26" spans="1:18" x14ac:dyDescent="0.25">
      <c r="Q26" s="6"/>
      <c r="R26" s="6"/>
    </row>
    <row r="27" spans="1:18" x14ac:dyDescent="0.25">
      <c r="A27" s="10" t="s">
        <v>65</v>
      </c>
      <c r="B27" s="12">
        <v>1700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O27" s="6"/>
      <c r="P27" s="6"/>
      <c r="Q27" s="6"/>
      <c r="R27" s="6"/>
    </row>
    <row r="28" spans="1:18" x14ac:dyDescent="0.25">
      <c r="A28" s="10" t="s">
        <v>67</v>
      </c>
      <c r="B28" s="12">
        <v>1900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O28" s="6"/>
      <c r="P28" s="6"/>
      <c r="Q28" s="6"/>
      <c r="R28" s="6"/>
    </row>
    <row r="29" spans="1:18" x14ac:dyDescent="0.25">
      <c r="A29" s="10" t="s">
        <v>67</v>
      </c>
      <c r="B29" s="12">
        <v>1650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O29" s="6"/>
      <c r="P29" s="6"/>
      <c r="Q29" s="6"/>
      <c r="R29" s="6"/>
    </row>
    <row r="30" spans="1:18" x14ac:dyDescent="0.25">
      <c r="A30" s="10" t="s">
        <v>66</v>
      </c>
      <c r="B30" s="12">
        <v>1600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O30" s="6"/>
      <c r="P30" s="6"/>
      <c r="Q30" s="6"/>
      <c r="R30" s="6"/>
    </row>
    <row r="31" spans="1:18" ht="14.25" thickBot="1" x14ac:dyDescent="0.3">
      <c r="A31" s="10" t="s">
        <v>137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O31" s="6"/>
      <c r="P31" s="6"/>
      <c r="Q31" s="6"/>
      <c r="R31" s="6"/>
    </row>
    <row r="32" spans="1:18" x14ac:dyDescent="0.25">
      <c r="A32" s="34" t="s">
        <v>68</v>
      </c>
      <c r="B32" s="35">
        <v>6850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O32" s="6"/>
      <c r="P32" s="6"/>
      <c r="Q32" s="6"/>
      <c r="R32" s="6"/>
    </row>
    <row r="33" spans="1:18" x14ac:dyDescent="0.25">
      <c r="A33" s="13" t="s">
        <v>130</v>
      </c>
      <c r="B33" s="14">
        <v>1370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O33" s="6"/>
      <c r="P33" s="6"/>
      <c r="Q33" s="6"/>
      <c r="R33" s="6"/>
    </row>
    <row r="34" spans="1:18" x14ac:dyDescent="0.25">
      <c r="A34" s="10" t="s">
        <v>71</v>
      </c>
      <c r="B34" s="12">
        <v>2808.5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O34" s="6"/>
      <c r="P34" s="6"/>
      <c r="Q34" s="6"/>
      <c r="R34" s="6"/>
    </row>
    <row r="35" spans="1:18" ht="12.75" x14ac:dyDescent="0.2">
      <c r="A35" s="42" t="s">
        <v>69</v>
      </c>
      <c r="B35" s="43">
        <v>5480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5" t="s">
        <v>45</v>
      </c>
      <c r="O35" s="6"/>
      <c r="P35" s="6"/>
      <c r="Q35" s="6"/>
      <c r="R35" s="6"/>
    </row>
    <row r="36" spans="1:18" thickBot="1" x14ac:dyDescent="0.25">
      <c r="A36" s="29" t="s">
        <v>70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4">
        <v>3990.9540766666664</v>
      </c>
      <c r="O36" s="6"/>
      <c r="P36" s="6"/>
      <c r="Q36" s="6"/>
      <c r="R36" s="6"/>
    </row>
    <row r="37" spans="1:18" ht="12.75" x14ac:dyDescent="0.2">
      <c r="A37" s="15" t="s">
        <v>63</v>
      </c>
      <c r="B37" s="16">
        <v>5480</v>
      </c>
      <c r="C37" s="16">
        <v>11846.808533333333</v>
      </c>
      <c r="D37" s="16">
        <v>13014.888723333333</v>
      </c>
      <c r="E37" s="16">
        <v>9991.0189433333326</v>
      </c>
      <c r="F37" s="16">
        <v>7804.9630100000004</v>
      </c>
      <c r="G37" s="16">
        <v>8531.2815099999989</v>
      </c>
      <c r="H37" s="16">
        <v>8721.8596899999993</v>
      </c>
      <c r="I37" s="16">
        <v>8437.4660799999983</v>
      </c>
      <c r="J37" s="16">
        <v>10135.45804</v>
      </c>
      <c r="K37" s="16">
        <v>9453.298859999999</v>
      </c>
      <c r="L37" s="16">
        <v>8124.8200766666669</v>
      </c>
      <c r="M37" s="16">
        <v>8798.0194566666669</v>
      </c>
      <c r="O37" s="6"/>
      <c r="P37" s="6"/>
      <c r="Q37" s="6"/>
      <c r="R37" s="6"/>
    </row>
    <row r="38" spans="1:18" x14ac:dyDescent="0.25">
      <c r="O38" s="6"/>
      <c r="P38" s="6"/>
    </row>
    <row r="39" spans="1:18" x14ac:dyDescent="0.25">
      <c r="Q39" s="6"/>
      <c r="R39" s="6"/>
    </row>
    <row r="40" spans="1:18" x14ac:dyDescent="0.25">
      <c r="A40" s="32" t="s">
        <v>11</v>
      </c>
      <c r="B40" s="7" t="s">
        <v>3</v>
      </c>
      <c r="C40" s="7" t="s">
        <v>4</v>
      </c>
      <c r="D40" s="7" t="s">
        <v>5</v>
      </c>
      <c r="E40" s="7" t="s">
        <v>128</v>
      </c>
      <c r="F40" s="7" t="s">
        <v>122</v>
      </c>
      <c r="G40" s="7" t="s">
        <v>123</v>
      </c>
      <c r="H40" s="7" t="s">
        <v>124</v>
      </c>
      <c r="I40" s="7" t="s">
        <v>125</v>
      </c>
      <c r="J40" s="7" t="s">
        <v>126</v>
      </c>
      <c r="K40" s="7" t="s">
        <v>127</v>
      </c>
      <c r="L40" s="7" t="s">
        <v>1</v>
      </c>
      <c r="M40" s="7" t="s">
        <v>2</v>
      </c>
      <c r="O40" s="6"/>
      <c r="P40" s="6"/>
    </row>
    <row r="41" spans="1:18" x14ac:dyDescent="0.25">
      <c r="Q41" s="6"/>
      <c r="R41" s="6"/>
    </row>
    <row r="42" spans="1:18" x14ac:dyDescent="0.25">
      <c r="A42" s="10" t="s">
        <v>155</v>
      </c>
      <c r="B42" s="12">
        <v>2870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O42" s="6"/>
      <c r="P42" s="6"/>
      <c r="Q42" s="6"/>
      <c r="R42" s="6"/>
    </row>
    <row r="43" spans="1:18" x14ac:dyDescent="0.25">
      <c r="A43" s="10" t="s">
        <v>144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O43" s="6"/>
      <c r="P43" s="6"/>
      <c r="Q43" s="6"/>
      <c r="R43" s="6"/>
    </row>
    <row r="44" spans="1:18" ht="12.75" x14ac:dyDescent="0.2">
      <c r="A44" s="113" t="s">
        <v>159</v>
      </c>
      <c r="B44" s="114">
        <v>2870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O44" s="6"/>
      <c r="P44" s="6"/>
      <c r="Q44" s="6"/>
      <c r="R44" s="6"/>
    </row>
    <row r="45" spans="1:18" x14ac:dyDescent="0.25">
      <c r="A45" s="10" t="s">
        <v>158</v>
      </c>
      <c r="B45" s="12">
        <v>600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O45" s="6"/>
      <c r="P45" s="6"/>
      <c r="Q45" s="6"/>
      <c r="R45" s="6"/>
    </row>
    <row r="46" spans="1:18" x14ac:dyDescent="0.25">
      <c r="A46" s="10" t="s">
        <v>12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O46" s="6"/>
      <c r="P46" s="6"/>
      <c r="Q46" s="6"/>
      <c r="R46" s="6"/>
    </row>
    <row r="47" spans="1:18" x14ac:dyDescent="0.25">
      <c r="A47" s="10" t="s">
        <v>157</v>
      </c>
      <c r="B47" s="12">
        <v>1900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O47" s="6"/>
      <c r="P47" s="6"/>
      <c r="Q47" s="6"/>
      <c r="R47" s="6"/>
    </row>
    <row r="48" spans="1:18" x14ac:dyDescent="0.25">
      <c r="A48" s="13" t="s">
        <v>156</v>
      </c>
      <c r="B48" s="14">
        <v>380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O48" s="6"/>
      <c r="P48" s="6"/>
      <c r="Q48" s="6"/>
      <c r="R48" s="6"/>
    </row>
    <row r="49" spans="1:28" ht="12.75" x14ac:dyDescent="0.2">
      <c r="A49" s="117" t="s">
        <v>157</v>
      </c>
      <c r="B49" s="118">
        <v>2880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O49" s="6"/>
      <c r="P49" s="6"/>
      <c r="Q49" s="6"/>
      <c r="R49" s="6"/>
    </row>
    <row r="50" spans="1:28" ht="12.75" x14ac:dyDescent="0.2">
      <c r="A50" s="115" t="s">
        <v>30</v>
      </c>
      <c r="B50" s="116">
        <v>5750</v>
      </c>
      <c r="C50" s="116">
        <v>12040.4</v>
      </c>
      <c r="D50" s="116">
        <v>6823.6</v>
      </c>
      <c r="E50" s="116">
        <v>5887.6</v>
      </c>
      <c r="F50" s="116">
        <v>5483.6</v>
      </c>
      <c r="G50" s="116">
        <v>7572.4</v>
      </c>
      <c r="H50" s="116">
        <v>7712.8</v>
      </c>
      <c r="I50" s="116">
        <v>9274.4</v>
      </c>
      <c r="J50" s="116">
        <v>7993.6</v>
      </c>
      <c r="K50" s="116">
        <v>5887.6</v>
      </c>
      <c r="L50" s="116">
        <v>7104.4</v>
      </c>
      <c r="M50" s="116">
        <v>7759.6</v>
      </c>
      <c r="O50" s="6"/>
      <c r="P50" s="6"/>
      <c r="Q50" s="6"/>
      <c r="R50" s="6"/>
    </row>
    <row r="51" spans="1:28" ht="12.75" x14ac:dyDescent="0.2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O51" s="6"/>
      <c r="P51" s="6"/>
      <c r="Q51" s="6"/>
      <c r="R51" s="6"/>
    </row>
    <row r="52" spans="1:28" ht="12.75" x14ac:dyDescent="0.2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O52" s="6"/>
      <c r="P52" s="6"/>
      <c r="Q52" s="6"/>
      <c r="R52" s="6"/>
    </row>
    <row r="53" spans="1:28" x14ac:dyDescent="0.25">
      <c r="A53" s="33" t="s">
        <v>99</v>
      </c>
      <c r="B53" s="7" t="s">
        <v>3</v>
      </c>
      <c r="C53" s="7" t="s">
        <v>4</v>
      </c>
      <c r="D53" s="7" t="s">
        <v>5</v>
      </c>
      <c r="E53" s="7" t="s">
        <v>128</v>
      </c>
      <c r="F53" s="7" t="s">
        <v>122</v>
      </c>
      <c r="G53" s="7" t="s">
        <v>123</v>
      </c>
      <c r="H53" s="7" t="s">
        <v>124</v>
      </c>
      <c r="I53" s="7" t="s">
        <v>125</v>
      </c>
      <c r="J53" s="7" t="s">
        <v>126</v>
      </c>
      <c r="K53" s="7" t="s">
        <v>127</v>
      </c>
      <c r="L53" s="7" t="s">
        <v>1</v>
      </c>
      <c r="M53" s="7" t="s">
        <v>2</v>
      </c>
      <c r="O53" s="6"/>
      <c r="P53" s="6"/>
    </row>
    <row r="54" spans="1:28" x14ac:dyDescent="0.25">
      <c r="Q54" s="6"/>
      <c r="R54" s="6"/>
    </row>
    <row r="55" spans="1:28" x14ac:dyDescent="0.25">
      <c r="A55" s="10" t="s">
        <v>33</v>
      </c>
      <c r="B55" s="12">
        <v>20000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O55" s="6"/>
      <c r="P55" s="6"/>
      <c r="Q55" s="6"/>
      <c r="R55" s="6"/>
    </row>
    <row r="56" spans="1:28" x14ac:dyDescent="0.25">
      <c r="A56" s="10" t="s">
        <v>13</v>
      </c>
      <c r="B56" s="12">
        <v>35000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O56" s="6"/>
      <c r="P56" s="6"/>
    </row>
    <row r="57" spans="1:28" x14ac:dyDescent="0.25">
      <c r="A57" s="10" t="s">
        <v>162</v>
      </c>
      <c r="B57" s="12">
        <v>10000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28" ht="14.25" thickBot="1" x14ac:dyDescent="0.3">
      <c r="A58" s="10" t="s">
        <v>138</v>
      </c>
      <c r="B58" s="12">
        <v>5000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28" x14ac:dyDescent="0.25">
      <c r="A59" s="20" t="s">
        <v>15</v>
      </c>
      <c r="B59" s="21">
        <v>70000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4"/>
    </row>
    <row r="60" spans="1:28" ht="14.25" thickBot="1" x14ac:dyDescent="0.3">
      <c r="A60" s="24" t="s">
        <v>16</v>
      </c>
      <c r="B60" s="25">
        <v>84000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28" thickBot="1" x14ac:dyDescent="0.25">
      <c r="A61" s="15" t="s">
        <v>32</v>
      </c>
      <c r="B61" s="16"/>
      <c r="C61" s="16">
        <v>84000</v>
      </c>
      <c r="D61" s="16">
        <v>0</v>
      </c>
      <c r="E61" s="16">
        <v>0</v>
      </c>
      <c r="F61" s="16">
        <v>0</v>
      </c>
      <c r="G61" s="16">
        <v>21600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1:28" s="28" customFormat="1" ht="12.75" x14ac:dyDescent="0.2">
      <c r="A62" s="50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2"/>
      <c r="O62" s="2"/>
      <c r="P62"/>
      <c r="Q62" s="2"/>
      <c r="R62" s="2"/>
    </row>
    <row r="63" spans="1:28" s="28" customFormat="1" x14ac:dyDescent="0.25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2"/>
      <c r="O63" s="2"/>
      <c r="P63" s="2"/>
      <c r="Q63"/>
      <c r="R63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28" x14ac:dyDescent="0.25">
      <c r="A64" s="32" t="s">
        <v>17</v>
      </c>
      <c r="B64" s="7" t="s">
        <v>3</v>
      </c>
      <c r="C64" s="7" t="s">
        <v>4</v>
      </c>
      <c r="D64" s="7" t="s">
        <v>5</v>
      </c>
      <c r="E64" s="7" t="s">
        <v>128</v>
      </c>
      <c r="F64" s="7" t="s">
        <v>122</v>
      </c>
      <c r="G64" s="7" t="s">
        <v>123</v>
      </c>
      <c r="H64" s="7" t="s">
        <v>124</v>
      </c>
      <c r="I64" s="7" t="s">
        <v>125</v>
      </c>
      <c r="J64" s="7" t="s">
        <v>126</v>
      </c>
      <c r="K64" s="7" t="s">
        <v>127</v>
      </c>
      <c r="L64" s="7" t="s">
        <v>1</v>
      </c>
      <c r="M64" s="7" t="s">
        <v>2</v>
      </c>
    </row>
    <row r="65" spans="1:18" ht="14.25" thickBot="1" x14ac:dyDescent="0.3"/>
    <row r="66" spans="1:18" ht="12.75" x14ac:dyDescent="0.2">
      <c r="A66" s="15" t="s">
        <v>18</v>
      </c>
      <c r="B66" s="16">
        <v>0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1:18" x14ac:dyDescent="0.25">
      <c r="A67" s="10" t="s">
        <v>19</v>
      </c>
      <c r="B67" s="12">
        <v>14703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8" x14ac:dyDescent="0.25">
      <c r="A68" s="24" t="s">
        <v>20</v>
      </c>
      <c r="B68" s="25">
        <v>380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</row>
    <row r="69" spans="1:18" ht="14.25" thickBot="1" x14ac:dyDescent="0.3">
      <c r="A69" s="10" t="s">
        <v>21</v>
      </c>
      <c r="B69" s="12">
        <v>14000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8" thickBot="1" x14ac:dyDescent="0.25">
      <c r="A70" s="15" t="s">
        <v>22</v>
      </c>
      <c r="B70" s="16">
        <v>29083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spans="1:18" ht="14.25" thickBot="1" x14ac:dyDescent="0.3">
      <c r="A71" s="34" t="s">
        <v>23</v>
      </c>
      <c r="B71" s="35">
        <v>-29083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t="s">
        <v>59</v>
      </c>
    </row>
    <row r="72" spans="1:18" ht="12.75" x14ac:dyDescent="0.2">
      <c r="A72" s="15" t="s">
        <v>58</v>
      </c>
      <c r="B72" s="16"/>
      <c r="C72" s="16">
        <v>-29083</v>
      </c>
      <c r="D72" s="16">
        <v>8419.6</v>
      </c>
      <c r="E72" s="16">
        <v>6276.4</v>
      </c>
      <c r="F72" s="16">
        <v>6720.4</v>
      </c>
      <c r="G72" s="16">
        <v>-12073.599999999999</v>
      </c>
      <c r="H72" s="16">
        <v>3792.6000000000004</v>
      </c>
      <c r="I72" s="16">
        <v>2651.2000000000007</v>
      </c>
      <c r="J72" s="16">
        <v>5809.6</v>
      </c>
      <c r="K72" s="16">
        <v>11081.4</v>
      </c>
      <c r="L72" s="16">
        <v>-1273.6000000000004</v>
      </c>
      <c r="M72" s="16">
        <v>1721.6000000000004</v>
      </c>
      <c r="N72" s="16">
        <v>4412.3999999999996</v>
      </c>
    </row>
    <row r="77" spans="1:18" x14ac:dyDescent="0.25">
      <c r="A77" s="53" t="s">
        <v>24</v>
      </c>
      <c r="B77" s="7" t="s">
        <v>3</v>
      </c>
      <c r="C77" s="7" t="s">
        <v>4</v>
      </c>
      <c r="D77" s="7" t="s">
        <v>5</v>
      </c>
      <c r="E77" s="7" t="s">
        <v>128</v>
      </c>
      <c r="F77" s="7" t="s">
        <v>122</v>
      </c>
      <c r="G77" s="7" t="s">
        <v>123</v>
      </c>
      <c r="H77" s="7" t="s">
        <v>124</v>
      </c>
      <c r="I77" s="7" t="s">
        <v>125</v>
      </c>
      <c r="J77" s="7" t="s">
        <v>126</v>
      </c>
      <c r="K77" s="7" t="s">
        <v>127</v>
      </c>
      <c r="L77" s="7" t="s">
        <v>1</v>
      </c>
      <c r="M77" s="7" t="s">
        <v>2</v>
      </c>
    </row>
    <row r="78" spans="1:18" x14ac:dyDescent="0.25">
      <c r="Q78" s="6"/>
      <c r="R78" s="6"/>
    </row>
    <row r="79" spans="1:18" ht="12.75" x14ac:dyDescent="0.2">
      <c r="A79" s="54" t="s">
        <v>25</v>
      </c>
      <c r="B79" s="55">
        <v>0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6"/>
      <c r="P79" s="6"/>
      <c r="Q79" s="6"/>
      <c r="R79" s="6"/>
    </row>
    <row r="80" spans="1:18" ht="12.75" x14ac:dyDescent="0.2">
      <c r="A80" s="26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6"/>
      <c r="P80" s="6"/>
      <c r="Q80" s="6"/>
      <c r="R80" s="6"/>
    </row>
    <row r="81" spans="1:18" x14ac:dyDescent="0.25">
      <c r="A81" s="56" t="s">
        <v>86</v>
      </c>
      <c r="B81" s="57">
        <v>0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6"/>
      <c r="P81" s="6"/>
      <c r="Q81" s="6"/>
      <c r="R81" s="6"/>
    </row>
    <row r="82" spans="1:18" x14ac:dyDescent="0.25">
      <c r="A82" s="56" t="s">
        <v>119</v>
      </c>
      <c r="B82" s="57" t="s">
        <v>204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6"/>
      <c r="P82" s="6"/>
      <c r="Q82" s="6"/>
      <c r="R82" s="6"/>
    </row>
    <row r="83" spans="1:18" x14ac:dyDescent="0.25">
      <c r="A83" s="56" t="s">
        <v>8</v>
      </c>
      <c r="B83" s="57">
        <v>55000</v>
      </c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6"/>
      <c r="P83" s="6"/>
      <c r="Q83" s="6"/>
      <c r="R83" s="6"/>
    </row>
    <row r="84" spans="1:18" x14ac:dyDescent="0.25">
      <c r="A84" s="56" t="s">
        <v>29</v>
      </c>
      <c r="B84" s="57">
        <v>57000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6"/>
      <c r="P84" s="6"/>
      <c r="Q84" s="6"/>
      <c r="R84" s="6"/>
    </row>
    <row r="85" spans="1:18" ht="12.75" x14ac:dyDescent="0.2">
      <c r="A85" s="54" t="s">
        <v>101</v>
      </c>
      <c r="B85" s="55">
        <v>112000</v>
      </c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6"/>
      <c r="P85" s="6"/>
      <c r="Q85" s="6"/>
      <c r="R85" s="6"/>
    </row>
    <row r="86" spans="1:18" ht="3.75" customHeight="1" x14ac:dyDescent="0.25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6"/>
      <c r="P86" s="6"/>
      <c r="Q86" s="6"/>
      <c r="R86" s="6"/>
    </row>
    <row r="87" spans="1:18" x14ac:dyDescent="0.25">
      <c r="A87" s="56" t="s">
        <v>89</v>
      </c>
      <c r="B87" s="57">
        <v>8821.8000000000011</v>
      </c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6"/>
      <c r="P87" s="6"/>
      <c r="Q87" s="6"/>
      <c r="R87" s="6"/>
    </row>
    <row r="88" spans="1:18" x14ac:dyDescent="0.25">
      <c r="A88" s="56" t="s">
        <v>63</v>
      </c>
      <c r="B88" s="57">
        <v>5480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6"/>
      <c r="P88" s="6"/>
      <c r="Q88" s="6"/>
      <c r="R88" s="6"/>
    </row>
    <row r="89" spans="1:18" x14ac:dyDescent="0.25">
      <c r="A89" s="56" t="s">
        <v>30</v>
      </c>
      <c r="B89" s="57">
        <v>5750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6"/>
      <c r="P89" s="6"/>
      <c r="Q89" s="6"/>
      <c r="R89" s="6"/>
    </row>
    <row r="90" spans="1:18" x14ac:dyDescent="0.25">
      <c r="A90" s="56" t="s">
        <v>32</v>
      </c>
      <c r="B90" s="57">
        <v>0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6"/>
      <c r="O90" s="6"/>
      <c r="P90" s="6"/>
      <c r="Q90" s="6"/>
      <c r="R90" s="6"/>
    </row>
    <row r="91" spans="1:18" x14ac:dyDescent="0.25">
      <c r="A91" s="56" t="s">
        <v>88</v>
      </c>
      <c r="B91" s="57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6"/>
      <c r="O91" s="6"/>
      <c r="P91" s="6"/>
      <c r="Q91" s="6"/>
      <c r="R91" s="6"/>
    </row>
    <row r="92" spans="1:18" x14ac:dyDescent="0.25">
      <c r="A92" s="56" t="s">
        <v>120</v>
      </c>
      <c r="B92" s="57" t="s">
        <v>204</v>
      </c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6"/>
      <c r="O92" s="6"/>
      <c r="P92" s="6"/>
      <c r="Q92" s="6"/>
      <c r="R92" s="6"/>
    </row>
    <row r="93" spans="1:18" ht="12.75" x14ac:dyDescent="0.2">
      <c r="A93" s="54" t="s">
        <v>26</v>
      </c>
      <c r="B93" s="55">
        <v>20051.800000000003</v>
      </c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6"/>
      <c r="O93" s="6"/>
      <c r="P93" s="6"/>
    </row>
    <row r="94" spans="1:18" ht="8.25" customHeight="1" x14ac:dyDescent="0.25">
      <c r="Q94" s="6"/>
      <c r="R94" s="6"/>
    </row>
    <row r="95" spans="1:18" ht="12.75" x14ac:dyDescent="0.2">
      <c r="A95" s="54" t="s">
        <v>27</v>
      </c>
      <c r="B95" s="55">
        <v>91948.2</v>
      </c>
      <c r="C95" s="55">
        <v>-30628.326383753913</v>
      </c>
      <c r="D95" s="55">
        <v>-11513.932957507874</v>
      </c>
      <c r="E95" s="55">
        <v>3007.9302487381938</v>
      </c>
      <c r="F95" s="55">
        <v>8974.2493883175921</v>
      </c>
      <c r="G95" s="55">
        <v>-37523.149972102998</v>
      </c>
      <c r="H95" s="55">
        <v>-29171.127512523613</v>
      </c>
      <c r="I95" s="55">
        <v>-22340.911442944212</v>
      </c>
      <c r="J95" s="55">
        <v>-3790.4873333648284</v>
      </c>
      <c r="K95" s="55">
        <v>21167.695956214564</v>
      </c>
      <c r="L95" s="55">
        <v>13198.958029127301</v>
      </c>
      <c r="M95" s="55">
        <v>16255.820722040007</v>
      </c>
      <c r="N95" s="92">
        <v>1632.0765618533514</v>
      </c>
      <c r="O95" s="6"/>
      <c r="P95" s="6"/>
      <c r="Q95" s="6"/>
      <c r="R95" s="6"/>
    </row>
    <row r="96" spans="1:18" x14ac:dyDescent="0.25">
      <c r="N96" s="6"/>
      <c r="O96" s="6"/>
      <c r="P96" s="6"/>
    </row>
    <row r="97" spans="1:28" x14ac:dyDescent="0.25">
      <c r="Q97" s="6"/>
      <c r="R97" s="6"/>
    </row>
    <row r="98" spans="1:28" ht="20.25" x14ac:dyDescent="0.3">
      <c r="A98" s="62" t="s">
        <v>146</v>
      </c>
      <c r="N98" s="6"/>
      <c r="O98" s="6"/>
      <c r="P98" s="6"/>
      <c r="Q98" s="6"/>
      <c r="R98" s="6"/>
    </row>
    <row r="99" spans="1:28" x14ac:dyDescent="0.25">
      <c r="N99" s="6"/>
      <c r="O99" s="6"/>
      <c r="P99" s="6"/>
      <c r="Q99" s="6"/>
      <c r="R99" s="6"/>
    </row>
    <row r="100" spans="1:28" ht="15" x14ac:dyDescent="0.2">
      <c r="A100" s="195" t="s">
        <v>60</v>
      </c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6"/>
      <c r="P100" s="6"/>
      <c r="Q100" s="6"/>
      <c r="R100" s="6"/>
    </row>
    <row r="101" spans="1:28" ht="12.75" x14ac:dyDescent="0.2">
      <c r="A101" s="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6"/>
      <c r="O101" s="6"/>
      <c r="P101" s="6"/>
      <c r="Q101" s="6"/>
      <c r="R101" s="6"/>
    </row>
    <row r="102" spans="1:28" x14ac:dyDescent="0.25">
      <c r="A102" s="6"/>
      <c r="B102" s="7" t="s">
        <v>3</v>
      </c>
      <c r="C102" s="7" t="s">
        <v>4</v>
      </c>
      <c r="D102" s="7" t="s">
        <v>5</v>
      </c>
      <c r="E102" s="7" t="s">
        <v>128</v>
      </c>
      <c r="F102" s="7" t="s">
        <v>122</v>
      </c>
      <c r="G102" s="7" t="s">
        <v>123</v>
      </c>
      <c r="H102" s="7" t="s">
        <v>124</v>
      </c>
      <c r="I102" s="7" t="s">
        <v>125</v>
      </c>
      <c r="J102" s="7" t="s">
        <v>126</v>
      </c>
      <c r="K102" s="7" t="s">
        <v>127</v>
      </c>
      <c r="L102" s="7" t="s">
        <v>1</v>
      </c>
      <c r="M102" s="7" t="s">
        <v>2</v>
      </c>
      <c r="N102" s="59" t="s">
        <v>61</v>
      </c>
      <c r="O102" s="6"/>
      <c r="P102" s="6"/>
      <c r="Q102" s="6"/>
      <c r="R102" s="6"/>
    </row>
    <row r="103" spans="1:28" ht="12.75" customHeight="1" x14ac:dyDescent="0.2">
      <c r="A103" s="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6"/>
      <c r="O103" s="196" t="s">
        <v>85</v>
      </c>
      <c r="P103" s="6"/>
      <c r="Q103" s="6"/>
      <c r="R103" s="6"/>
    </row>
    <row r="104" spans="1:28" ht="15" customHeight="1" x14ac:dyDescent="0.2">
      <c r="A104" s="29" t="s">
        <v>6</v>
      </c>
      <c r="B104" s="5">
        <v>0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60">
        <v>900000</v>
      </c>
      <c r="O104" s="196"/>
      <c r="P104" s="6"/>
      <c r="Q104" s="6"/>
      <c r="R104" s="6"/>
    </row>
    <row r="105" spans="1:28" x14ac:dyDescent="0.25">
      <c r="N105" s="9"/>
      <c r="O105" s="52"/>
      <c r="P105" s="6"/>
      <c r="Q105" s="6"/>
      <c r="R105" s="6"/>
    </row>
    <row r="106" spans="1:28" x14ac:dyDescent="0.25">
      <c r="A106" s="24" t="s">
        <v>9</v>
      </c>
      <c r="B106" s="25">
        <v>73515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61">
        <v>711825</v>
      </c>
      <c r="O106" s="47">
        <v>0.28603333333333331</v>
      </c>
      <c r="P106" s="6"/>
      <c r="Q106" s="6"/>
      <c r="R106" s="6"/>
    </row>
    <row r="107" spans="1:28" x14ac:dyDescent="0.25">
      <c r="A107" s="24" t="s">
        <v>54</v>
      </c>
      <c r="B107" s="25">
        <v>-73515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61">
        <v>-69255</v>
      </c>
      <c r="O107" s="46"/>
      <c r="P107" s="6"/>
    </row>
    <row r="108" spans="1:28" x14ac:dyDescent="0.25">
      <c r="A108" s="24" t="s">
        <v>140</v>
      </c>
      <c r="B108" s="25">
        <v>2870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61">
        <v>2870</v>
      </c>
      <c r="O108" s="6"/>
      <c r="P108" s="6"/>
      <c r="S108"/>
      <c r="T108"/>
      <c r="U108"/>
      <c r="V108"/>
      <c r="W108"/>
      <c r="X108"/>
      <c r="Y108"/>
      <c r="Z108"/>
      <c r="AA108"/>
      <c r="AB108"/>
    </row>
    <row r="109" spans="1:28" customFormat="1" x14ac:dyDescent="0.25">
      <c r="A109" s="24" t="s">
        <v>157</v>
      </c>
      <c r="B109" s="25">
        <v>2500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61">
        <v>71100</v>
      </c>
    </row>
    <row r="110" spans="1:28" customFormat="1" x14ac:dyDescent="0.25">
      <c r="A110" s="24" t="s">
        <v>144</v>
      </c>
      <c r="B110" s="25">
        <v>0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61">
        <v>3740</v>
      </c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spans="1:28" x14ac:dyDescent="0.25">
      <c r="A111" s="24" t="s">
        <v>72</v>
      </c>
      <c r="B111" s="25">
        <v>9658.5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61">
        <v>114330.837</v>
      </c>
      <c r="O111" s="6"/>
      <c r="P111" s="6"/>
      <c r="S111"/>
      <c r="T111"/>
      <c r="U111"/>
      <c r="V111"/>
      <c r="W111"/>
      <c r="X111"/>
      <c r="Y111"/>
      <c r="Z111"/>
      <c r="AA111"/>
      <c r="AB111"/>
    </row>
    <row r="112" spans="1:28" customFormat="1" x14ac:dyDescent="0.25">
      <c r="A112" s="24" t="s">
        <v>52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61">
        <v>2333.158366011864</v>
      </c>
    </row>
    <row r="113" spans="1:28" customFormat="1" x14ac:dyDescent="0.25">
      <c r="A113" s="24" t="s">
        <v>34</v>
      </c>
      <c r="B113" s="25">
        <v>1458.3333333333333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61">
        <v>20500</v>
      </c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spans="1:28" ht="12.75" x14ac:dyDescent="0.2">
      <c r="A114" s="29" t="s">
        <v>35</v>
      </c>
      <c r="B114" s="5">
        <v>16486.833333333332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60">
        <v>857443.99536601198</v>
      </c>
      <c r="O114" s="6"/>
      <c r="P114" s="6"/>
      <c r="Q114" s="6"/>
      <c r="R114" s="6"/>
    </row>
    <row r="115" spans="1:28" x14ac:dyDescent="0.25">
      <c r="N115" s="9"/>
      <c r="O115" s="6"/>
      <c r="P115" s="6"/>
      <c r="Q115" s="6"/>
      <c r="R115" s="6"/>
    </row>
    <row r="116" spans="1:28" thickBot="1" x14ac:dyDescent="0.25">
      <c r="A116" s="29" t="s">
        <v>73</v>
      </c>
      <c r="B116" s="5">
        <v>-16486.833333333332</v>
      </c>
      <c r="C116" s="5">
        <v>3425.1062099999981</v>
      </c>
      <c r="D116" s="5">
        <v>1854.6161865989852</v>
      </c>
      <c r="E116" s="5">
        <v>1564.9386240171079</v>
      </c>
      <c r="F116" s="5">
        <v>-6894.6555392421797</v>
      </c>
      <c r="G116" s="5">
        <v>8884.3391755682969</v>
      </c>
      <c r="H116" s="5">
        <v>10491.564697440481</v>
      </c>
      <c r="I116" s="5">
        <v>12316.202125612108</v>
      </c>
      <c r="J116" s="5">
        <v>8913.0586295678077</v>
      </c>
      <c r="K116" s="5">
        <v>1210.5397990399724</v>
      </c>
      <c r="L116" s="5">
        <v>7408.2833940099517</v>
      </c>
      <c r="M116" s="5">
        <v>9868.8446647089731</v>
      </c>
      <c r="N116" s="60">
        <v>42556.004633988021</v>
      </c>
      <c r="P116" s="6"/>
      <c r="Q116" s="6"/>
      <c r="R116" s="6"/>
    </row>
    <row r="117" spans="1:28" ht="12.75" x14ac:dyDescent="0.2">
      <c r="A117" s="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6"/>
      <c r="O117" s="16" t="s">
        <v>171</v>
      </c>
      <c r="P117" s="6"/>
    </row>
    <row r="118" spans="1:28" x14ac:dyDescent="0.25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121"/>
      <c r="M118" s="123" t="s">
        <v>169</v>
      </c>
      <c r="N118" s="5">
        <v>7196.66821132934</v>
      </c>
      <c r="O118" s="129">
        <v>7196.66821132934</v>
      </c>
      <c r="Q118" s="6"/>
      <c r="R118" s="6"/>
    </row>
    <row r="119" spans="1:28" x14ac:dyDescent="0.25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P119" s="6"/>
      <c r="Q119" s="6"/>
      <c r="R119" s="6"/>
    </row>
    <row r="120" spans="1:28" ht="12.75" x14ac:dyDescent="0.2">
      <c r="A120" s="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124"/>
      <c r="M120" s="126" t="s">
        <v>170</v>
      </c>
      <c r="N120" s="60">
        <v>35359.336422658678</v>
      </c>
      <c r="O120" s="169">
        <v>3.9288151580731866E-2</v>
      </c>
      <c r="P120" s="6"/>
      <c r="Q120" s="6"/>
      <c r="R120" s="6"/>
    </row>
    <row r="121" spans="1:28" x14ac:dyDescent="0.25">
      <c r="P121" s="6"/>
      <c r="Q121" s="6"/>
      <c r="R121" s="6"/>
    </row>
    <row r="122" spans="1:28" ht="12.75" x14ac:dyDescent="0.2">
      <c r="A122" s="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P122" s="6"/>
      <c r="Q122" s="6"/>
      <c r="R122" s="6"/>
    </row>
    <row r="123" spans="1:28" ht="15.75" x14ac:dyDescent="0.25">
      <c r="A123" s="186" t="s">
        <v>153</v>
      </c>
      <c r="B123" s="186"/>
      <c r="C123" s="186"/>
      <c r="D123" s="186"/>
      <c r="P123" s="6"/>
      <c r="Q123" s="6"/>
      <c r="R123" s="6"/>
    </row>
    <row r="124" spans="1:28" ht="12.75" x14ac:dyDescent="0.2">
      <c r="A124" s="197" t="s">
        <v>41</v>
      </c>
      <c r="B124" s="198"/>
      <c r="C124" s="199" t="s">
        <v>42</v>
      </c>
      <c r="D124" s="200"/>
      <c r="E124" s="200"/>
      <c r="F124" s="201"/>
      <c r="G124" s="46"/>
      <c r="H124" s="46"/>
      <c r="I124" s="46"/>
      <c r="J124" s="46"/>
      <c r="K124" s="46"/>
      <c r="L124" s="46"/>
      <c r="M124" s="46"/>
      <c r="N124" s="6"/>
      <c r="O124" s="6"/>
      <c r="P124" s="6"/>
      <c r="Q124" s="6"/>
      <c r="R124" s="6"/>
    </row>
    <row r="125" spans="1:28" x14ac:dyDescent="0.25">
      <c r="A125" s="98" t="s">
        <v>57</v>
      </c>
      <c r="B125" s="103"/>
      <c r="C125" s="190" t="s">
        <v>43</v>
      </c>
      <c r="D125" s="190"/>
      <c r="E125" s="190"/>
      <c r="F125" s="105"/>
      <c r="O125" s="6"/>
      <c r="P125" s="6"/>
      <c r="Q125" s="6"/>
      <c r="R125" s="6"/>
    </row>
    <row r="126" spans="1:28" x14ac:dyDescent="0.25">
      <c r="A126" s="98" t="s">
        <v>33</v>
      </c>
      <c r="B126" s="103"/>
      <c r="C126" s="190"/>
      <c r="D126" s="190"/>
      <c r="E126" s="190"/>
      <c r="F126" s="105"/>
      <c r="G126" s="46"/>
      <c r="H126" s="46"/>
      <c r="I126" s="46"/>
      <c r="J126" s="46"/>
      <c r="K126" s="46"/>
      <c r="L126" s="46"/>
      <c r="M126" s="46"/>
      <c r="N126" s="6"/>
      <c r="O126" s="6"/>
      <c r="P126" s="6"/>
      <c r="Q126" s="6"/>
      <c r="R126" s="6"/>
    </row>
    <row r="127" spans="1:28" x14ac:dyDescent="0.25">
      <c r="A127" s="98" t="s">
        <v>13</v>
      </c>
      <c r="B127" s="103"/>
      <c r="C127" s="190" t="s">
        <v>154</v>
      </c>
      <c r="D127" s="190"/>
      <c r="E127" s="190"/>
      <c r="F127" s="105"/>
      <c r="G127" s="46"/>
      <c r="H127" s="46"/>
      <c r="I127" s="46"/>
      <c r="J127" s="46"/>
      <c r="K127" s="46"/>
      <c r="L127" s="128" t="s">
        <v>173</v>
      </c>
      <c r="M127" s="46"/>
      <c r="N127" s="6"/>
      <c r="O127" s="6"/>
      <c r="P127" s="6"/>
      <c r="Q127" s="6"/>
      <c r="R127" s="6"/>
    </row>
    <row r="128" spans="1:28" x14ac:dyDescent="0.25">
      <c r="A128" s="98" t="s">
        <v>14</v>
      </c>
      <c r="B128" s="103"/>
      <c r="C128" s="184" t="s">
        <v>49</v>
      </c>
      <c r="D128" s="184"/>
      <c r="E128" s="184"/>
      <c r="F128" s="104">
        <v>100359.33642265867</v>
      </c>
      <c r="G128" s="46"/>
      <c r="H128" s="46"/>
      <c r="I128" s="46"/>
      <c r="J128" s="46"/>
      <c r="K128" s="46"/>
      <c r="L128" s="46"/>
      <c r="M128" s="46"/>
      <c r="N128" s="6"/>
      <c r="O128" s="6"/>
      <c r="P128" s="6"/>
      <c r="Q128" s="6"/>
      <c r="R128" s="6"/>
    </row>
    <row r="129" spans="1:18" x14ac:dyDescent="0.25">
      <c r="A129" s="98" t="s">
        <v>139</v>
      </c>
      <c r="B129" s="103"/>
      <c r="C129" s="190"/>
      <c r="D129" s="190"/>
      <c r="E129" s="190"/>
      <c r="F129" s="105"/>
      <c r="G129" s="46"/>
      <c r="H129" s="46"/>
      <c r="I129" s="46"/>
      <c r="J129" s="46"/>
      <c r="K129" s="46"/>
      <c r="L129" s="46"/>
      <c r="M129" s="46"/>
      <c r="N129" s="6"/>
      <c r="O129" s="6"/>
      <c r="P129" s="6"/>
      <c r="Q129" s="6"/>
      <c r="R129" s="6"/>
    </row>
    <row r="130" spans="1:18" ht="12.75" x14ac:dyDescent="0.2">
      <c r="A130" s="99" t="s">
        <v>46</v>
      </c>
      <c r="B130" s="104">
        <v>96000</v>
      </c>
      <c r="C130" s="190"/>
      <c r="D130" s="190"/>
      <c r="E130" s="190"/>
      <c r="F130" s="105"/>
      <c r="G130" s="46"/>
      <c r="H130" s="46"/>
      <c r="I130" s="46"/>
      <c r="J130" s="46"/>
      <c r="K130" s="46"/>
      <c r="L130" s="46"/>
      <c r="M130" s="46"/>
      <c r="N130" s="6"/>
      <c r="O130" s="6"/>
      <c r="P130" s="6"/>
      <c r="Q130" s="6"/>
      <c r="R130" s="6"/>
    </row>
    <row r="131" spans="1:18" x14ac:dyDescent="0.25">
      <c r="A131" s="100" t="s">
        <v>55</v>
      </c>
      <c r="B131" s="105"/>
      <c r="C131" s="183"/>
      <c r="D131" s="183"/>
      <c r="E131" s="183"/>
      <c r="F131" s="105"/>
      <c r="G131" s="46"/>
      <c r="H131" s="46"/>
      <c r="I131" s="46"/>
      <c r="J131" s="46"/>
      <c r="K131" s="46"/>
      <c r="L131" s="46"/>
      <c r="M131" s="46"/>
      <c r="N131" s="6"/>
      <c r="O131" s="6"/>
      <c r="P131" s="6"/>
      <c r="Q131" s="6"/>
      <c r="R131" s="6"/>
    </row>
    <row r="132" spans="1:18" x14ac:dyDescent="0.25">
      <c r="A132" s="99" t="s">
        <v>56</v>
      </c>
      <c r="B132" s="104"/>
      <c r="C132" s="190"/>
      <c r="D132" s="190"/>
      <c r="E132" s="190"/>
      <c r="F132" s="105"/>
      <c r="O132" s="6"/>
      <c r="P132" s="6"/>
      <c r="Q132" s="6"/>
      <c r="R132" s="6"/>
    </row>
    <row r="133" spans="1:18" ht="12.75" x14ac:dyDescent="0.2">
      <c r="A133" s="101"/>
      <c r="B133" s="106"/>
      <c r="C133" s="190" t="s">
        <v>44</v>
      </c>
      <c r="D133" s="190"/>
      <c r="E133" s="190"/>
      <c r="F133" s="105"/>
      <c r="G133" s="46"/>
      <c r="H133" s="46"/>
      <c r="I133" s="46"/>
      <c r="J133" s="46"/>
      <c r="K133" s="46"/>
      <c r="L133" s="46"/>
      <c r="M133" s="46"/>
      <c r="N133" s="6"/>
      <c r="O133" s="6"/>
      <c r="P133" s="6"/>
      <c r="Q133" s="6"/>
      <c r="R133" s="6"/>
    </row>
    <row r="134" spans="1:18" ht="12.75" x14ac:dyDescent="0.2">
      <c r="A134" s="102"/>
      <c r="B134" s="105"/>
      <c r="C134" s="182" t="s">
        <v>50</v>
      </c>
      <c r="D134" s="182"/>
      <c r="E134" s="182"/>
      <c r="F134" s="105"/>
      <c r="G134" s="46"/>
      <c r="H134" s="46"/>
      <c r="I134" s="46"/>
      <c r="J134" s="46"/>
      <c r="K134" s="46"/>
      <c r="L134" s="46"/>
      <c r="M134" s="46"/>
      <c r="N134" s="6"/>
      <c r="O134" s="6"/>
      <c r="P134" s="6"/>
      <c r="Q134" s="6"/>
      <c r="R134" s="6"/>
    </row>
    <row r="135" spans="1:18" ht="12.75" x14ac:dyDescent="0.2">
      <c r="A135" s="102" t="s">
        <v>53</v>
      </c>
      <c r="B135" s="105"/>
      <c r="C135" s="190" t="s">
        <v>45</v>
      </c>
      <c r="D135" s="190"/>
      <c r="E135" s="190"/>
      <c r="F135" s="105"/>
      <c r="G135" s="46"/>
      <c r="H135" s="46"/>
      <c r="I135" s="46"/>
      <c r="J135" s="46"/>
      <c r="K135" s="46"/>
      <c r="L135" s="46"/>
      <c r="M135" s="46"/>
      <c r="N135" s="6"/>
      <c r="O135" s="6"/>
      <c r="P135" s="6"/>
      <c r="Q135" s="6"/>
      <c r="R135" s="6"/>
    </row>
    <row r="136" spans="1:18" ht="12.75" x14ac:dyDescent="0.2">
      <c r="A136" s="101" t="s">
        <v>40</v>
      </c>
      <c r="B136" s="105"/>
      <c r="C136" s="190" t="s">
        <v>172</v>
      </c>
      <c r="D136" s="190"/>
      <c r="E136" s="190"/>
      <c r="F136" s="105"/>
      <c r="G136" s="46"/>
      <c r="H136" s="46"/>
      <c r="I136" s="46"/>
      <c r="J136" s="46"/>
      <c r="K136" s="46"/>
      <c r="L136" s="46"/>
      <c r="M136" s="46"/>
      <c r="N136" s="6"/>
      <c r="O136" s="6"/>
      <c r="P136" s="6"/>
      <c r="Q136" s="6"/>
      <c r="R136" s="6"/>
    </row>
    <row r="137" spans="1:18" ht="12.75" x14ac:dyDescent="0.2">
      <c r="A137" s="102" t="s">
        <v>92</v>
      </c>
      <c r="B137" s="105"/>
      <c r="C137" s="182" t="s">
        <v>74</v>
      </c>
      <c r="D137" s="182"/>
      <c r="E137" s="182"/>
      <c r="F137" s="105"/>
      <c r="G137" s="46"/>
      <c r="H137" s="46"/>
      <c r="I137" s="46"/>
      <c r="J137" s="46"/>
      <c r="K137" s="46"/>
      <c r="L137" s="46"/>
      <c r="M137" s="46"/>
      <c r="N137" s="6"/>
      <c r="O137" s="6"/>
      <c r="P137" s="6"/>
      <c r="Q137" s="6"/>
      <c r="R137" s="6"/>
    </row>
    <row r="138" spans="1:18" x14ac:dyDescent="0.25">
      <c r="A138" s="101"/>
      <c r="B138" s="106"/>
      <c r="C138" s="183"/>
      <c r="D138" s="183"/>
      <c r="E138" s="183"/>
      <c r="F138" s="105"/>
      <c r="O138" s="6"/>
      <c r="Q138" s="6"/>
      <c r="R138" s="6"/>
    </row>
    <row r="139" spans="1:18" ht="12.75" x14ac:dyDescent="0.2">
      <c r="A139" s="99" t="s">
        <v>47</v>
      </c>
      <c r="B139" s="104">
        <v>161170.82072204002</v>
      </c>
      <c r="C139" s="184" t="s">
        <v>51</v>
      </c>
      <c r="D139" s="184"/>
      <c r="E139" s="184"/>
      <c r="F139" s="104">
        <v>136311.48429938123</v>
      </c>
      <c r="G139" s="46"/>
      <c r="H139" s="46"/>
      <c r="I139" s="46"/>
      <c r="J139" s="46"/>
      <c r="K139" s="46"/>
      <c r="L139" s="46"/>
      <c r="M139" s="46"/>
      <c r="N139" s="6"/>
      <c r="O139" s="6"/>
      <c r="Q139" s="6"/>
      <c r="R139" s="6"/>
    </row>
    <row r="140" spans="1:18" x14ac:dyDescent="0.25">
      <c r="A140"/>
      <c r="B140" s="4"/>
      <c r="C140" s="4"/>
      <c r="F140" s="4"/>
      <c r="O140" s="6"/>
      <c r="Q140" s="6"/>
      <c r="R140" s="6"/>
    </row>
    <row r="141" spans="1:18" x14ac:dyDescent="0.25">
      <c r="A141" s="102" t="s">
        <v>48</v>
      </c>
      <c r="B141" s="105">
        <v>236670.82072204002</v>
      </c>
      <c r="C141" s="187" t="s">
        <v>91</v>
      </c>
      <c r="D141" s="188"/>
      <c r="E141" s="189"/>
      <c r="F141" s="105">
        <v>236670.82072203991</v>
      </c>
      <c r="Q141" s="6"/>
      <c r="R141" s="6"/>
    </row>
    <row r="142" spans="1:18" x14ac:dyDescent="0.25">
      <c r="A142"/>
      <c r="B142" s="4"/>
      <c r="C142" s="4"/>
      <c r="D142" s="4"/>
      <c r="O142" s="6"/>
      <c r="Q142" s="6"/>
      <c r="R142" s="6"/>
    </row>
    <row r="143" spans="1:18" x14ac:dyDescent="0.25">
      <c r="A143"/>
      <c r="B143" s="46"/>
      <c r="E143" s="85" t="s">
        <v>90</v>
      </c>
      <c r="F143" s="107">
        <v>0</v>
      </c>
      <c r="K143" s="107"/>
      <c r="Q143" s="6"/>
      <c r="R143" s="6"/>
    </row>
    <row r="144" spans="1:18" x14ac:dyDescent="0.25">
      <c r="A144"/>
      <c r="B144" s="4"/>
      <c r="C144" s="4"/>
      <c r="D144" s="4"/>
      <c r="O144" s="6"/>
    </row>
    <row r="145" spans="1:18" x14ac:dyDescent="0.25">
      <c r="A145"/>
      <c r="B145" s="4"/>
      <c r="C145" s="4"/>
      <c r="D145" s="4"/>
    </row>
    <row r="146" spans="1:18" ht="15.75" x14ac:dyDescent="0.25">
      <c r="A146" s="185" t="s">
        <v>75</v>
      </c>
      <c r="B146" s="186"/>
      <c r="C146" s="4"/>
      <c r="D146" s="4"/>
      <c r="O146" s="6"/>
      <c r="Q146" s="6"/>
      <c r="R146" s="6"/>
    </row>
    <row r="147" spans="1:18" x14ac:dyDescent="0.25">
      <c r="A147" s="91" t="s">
        <v>49</v>
      </c>
      <c r="B147" s="108"/>
      <c r="C147" s="4"/>
      <c r="D147" s="4"/>
      <c r="O147" s="6"/>
      <c r="Q147" s="6"/>
      <c r="R147" s="6"/>
    </row>
    <row r="148" spans="1:18" customFormat="1" x14ac:dyDescent="0.25">
      <c r="A148" s="78" t="s">
        <v>76</v>
      </c>
      <c r="B148" s="108"/>
      <c r="C148" s="4"/>
      <c r="D148" s="4"/>
      <c r="E148" s="9"/>
      <c r="F148" s="9"/>
      <c r="G148" s="9"/>
      <c r="H148" s="9"/>
      <c r="I148" s="9"/>
      <c r="J148" s="9"/>
      <c r="K148" s="9"/>
      <c r="L148" s="9"/>
      <c r="M148" s="9"/>
      <c r="O148" s="6"/>
    </row>
    <row r="149" spans="1:18" customFormat="1" x14ac:dyDescent="0.25">
      <c r="A149" s="78" t="s">
        <v>77</v>
      </c>
      <c r="B149" s="108"/>
      <c r="C149" s="4"/>
      <c r="D149" s="4"/>
      <c r="E149" s="9"/>
      <c r="F149" s="9"/>
      <c r="G149" s="9"/>
      <c r="H149" s="9"/>
      <c r="I149" s="9"/>
      <c r="J149" s="9"/>
      <c r="K149" s="9"/>
      <c r="L149" s="9"/>
      <c r="M149" s="9"/>
      <c r="O149" s="6"/>
    </row>
    <row r="150" spans="1:18" customFormat="1" x14ac:dyDescent="0.25">
      <c r="A150" s="79" t="s">
        <v>78</v>
      </c>
      <c r="B150" s="108"/>
      <c r="C150" s="4"/>
      <c r="D150" s="4"/>
      <c r="E150" s="9"/>
      <c r="F150" s="9"/>
      <c r="G150" s="9"/>
      <c r="H150" s="9"/>
      <c r="I150" s="9"/>
      <c r="J150" s="9"/>
      <c r="K150" s="9"/>
      <c r="L150" s="9"/>
      <c r="M150" s="9"/>
      <c r="O150" s="6"/>
    </row>
    <row r="151" spans="1:18" customFormat="1" x14ac:dyDescent="0.25">
      <c r="A151" s="80" t="s">
        <v>83</v>
      </c>
      <c r="B151" s="109">
        <v>70775.39843404392</v>
      </c>
      <c r="C151" s="4"/>
      <c r="D151" s="4"/>
      <c r="E151" s="9"/>
      <c r="F151" s="9"/>
      <c r="G151" s="9"/>
      <c r="H151" s="9"/>
      <c r="I151" s="9"/>
      <c r="J151" s="9"/>
      <c r="K151" s="9"/>
      <c r="L151" s="9"/>
      <c r="M151" s="9"/>
      <c r="O151" s="6"/>
    </row>
    <row r="152" spans="1:18" customFormat="1" x14ac:dyDescent="0.25">
      <c r="B152" s="4"/>
      <c r="C152" s="4"/>
      <c r="D152" s="4"/>
      <c r="E152" s="9"/>
      <c r="F152" s="9"/>
      <c r="G152" s="9"/>
      <c r="H152" s="9"/>
      <c r="I152" s="9"/>
      <c r="J152" s="9"/>
      <c r="K152" s="9"/>
      <c r="L152" s="9"/>
      <c r="M152" s="9"/>
    </row>
    <row r="153" spans="1:18" customFormat="1" ht="13.5" customHeight="1" x14ac:dyDescent="0.25">
      <c r="A153" s="78" t="s">
        <v>79</v>
      </c>
      <c r="B153" s="108"/>
      <c r="C153" s="4"/>
      <c r="D153" s="4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8" customFormat="1" ht="13.5" customHeight="1" x14ac:dyDescent="0.25">
      <c r="A154" s="78" t="s">
        <v>40</v>
      </c>
      <c r="B154" s="108"/>
      <c r="C154" s="46"/>
      <c r="D154" s="46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8" customFormat="1" ht="13.5" customHeight="1" x14ac:dyDescent="0.25">
      <c r="A155" s="81" t="s">
        <v>80</v>
      </c>
      <c r="B155" s="108"/>
      <c r="C155" s="46"/>
      <c r="D155" s="46"/>
      <c r="E155" s="9"/>
      <c r="F155" s="9"/>
      <c r="G155" s="9"/>
      <c r="H155" s="9"/>
      <c r="I155" s="9"/>
      <c r="J155" s="9"/>
      <c r="K155" s="9"/>
      <c r="L155" s="9"/>
      <c r="M155" s="9"/>
      <c r="O155" s="6"/>
    </row>
    <row r="156" spans="1:18" customFormat="1" x14ac:dyDescent="0.25">
      <c r="A156" s="81" t="s">
        <v>81</v>
      </c>
      <c r="B156" s="108"/>
      <c r="C156" s="46"/>
      <c r="D156" s="46"/>
      <c r="E156" s="9"/>
      <c r="F156" s="9"/>
      <c r="G156" s="9"/>
      <c r="H156" s="9"/>
      <c r="I156" s="9"/>
      <c r="J156" s="9"/>
      <c r="K156" s="9"/>
      <c r="L156" s="9"/>
      <c r="M156" s="9"/>
      <c r="O156" s="6"/>
    </row>
    <row r="157" spans="1:18" customFormat="1" x14ac:dyDescent="0.25">
      <c r="A157" s="82" t="s">
        <v>82</v>
      </c>
      <c r="B157" s="110">
        <v>54519.577712003986</v>
      </c>
      <c r="C157" s="4"/>
      <c r="D157" s="4"/>
      <c r="E157" s="9"/>
      <c r="F157" s="9"/>
      <c r="G157" s="9"/>
      <c r="H157" s="9"/>
      <c r="I157" s="9"/>
      <c r="J157" s="9"/>
      <c r="K157" s="9"/>
      <c r="L157" s="9"/>
      <c r="M157" s="9"/>
      <c r="O157" s="6"/>
    </row>
    <row r="158" spans="1:18" customFormat="1" x14ac:dyDescent="0.25">
      <c r="B158" s="4"/>
      <c r="C158" s="46"/>
      <c r="D158" s="46"/>
      <c r="E158" s="9"/>
      <c r="F158" s="9"/>
      <c r="G158" s="9"/>
      <c r="H158" s="9"/>
      <c r="I158" s="9"/>
      <c r="J158" s="9"/>
      <c r="K158" s="9"/>
      <c r="L158" s="9"/>
      <c r="M158" s="9"/>
    </row>
    <row r="159" spans="1:18" customFormat="1" x14ac:dyDescent="0.25">
      <c r="A159" s="83" t="s">
        <v>84</v>
      </c>
      <c r="B159" s="111">
        <v>16255.820722040007</v>
      </c>
      <c r="C159" s="4"/>
      <c r="D159" s="4"/>
      <c r="E159" s="9"/>
      <c r="F159" s="9"/>
      <c r="G159" s="9"/>
      <c r="H159" s="9"/>
      <c r="I159" s="9"/>
      <c r="J159" s="9"/>
      <c r="K159" s="9"/>
      <c r="L159" s="9"/>
      <c r="M159" s="9"/>
      <c r="O159" s="6"/>
    </row>
    <row r="160" spans="1:18" x14ac:dyDescent="0.25">
      <c r="Q160" s="6"/>
      <c r="R160" s="6"/>
    </row>
    <row r="161" spans="1:13" customFormat="1" x14ac:dyDescent="0.25">
      <c r="A161" s="84" t="s">
        <v>129</v>
      </c>
      <c r="B161" s="112">
        <v>-7.2759576141834259E-11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4" spans="1:13" x14ac:dyDescent="0.25">
      <c r="A164" s="18" t="s">
        <v>163</v>
      </c>
      <c r="C164" s="9" t="s">
        <v>164</v>
      </c>
    </row>
    <row r="165" spans="1:13" ht="27" x14ac:dyDescent="0.25">
      <c r="A165" s="119" t="s">
        <v>165</v>
      </c>
      <c r="B165" s="120">
        <v>1.8382697916906392</v>
      </c>
    </row>
    <row r="166" spans="1:13" x14ac:dyDescent="0.25">
      <c r="A166" s="18" t="s">
        <v>166</v>
      </c>
    </row>
    <row r="167" spans="1:13" x14ac:dyDescent="0.25">
      <c r="A167" s="18" t="s">
        <v>167</v>
      </c>
    </row>
    <row r="168" spans="1:13" x14ac:dyDescent="0.25">
      <c r="A168" s="18" t="s">
        <v>168</v>
      </c>
    </row>
  </sheetData>
  <mergeCells count="23">
    <mergeCell ref="A124:B124"/>
    <mergeCell ref="O103:O104"/>
    <mergeCell ref="A123:D123"/>
    <mergeCell ref="A146:B146"/>
    <mergeCell ref="A1:M1"/>
    <mergeCell ref="A100:N100"/>
    <mergeCell ref="C124:F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9:E139"/>
    <mergeCell ref="C141:E141"/>
    <mergeCell ref="C134:E134"/>
    <mergeCell ref="C135:E135"/>
    <mergeCell ref="C136:E136"/>
    <mergeCell ref="C137:E137"/>
    <mergeCell ref="C138:E138"/>
  </mergeCells>
  <conditionalFormatting sqref="B159">
    <cfRule type="cellIs" dxfId="9" priority="1" operator="lessThan">
      <formula>0</formula>
    </cfRule>
    <cfRule type="cellIs" dxfId="8" priority="2" operator="greaterThan">
      <formula>0</formula>
    </cfRule>
  </conditionalFormatting>
  <printOptions horizontalCentered="1"/>
  <pageMargins left="3.937007874015748E-2" right="0.03" top="3.937007874015748E-2" bottom="3.937007874015748E-2" header="1.0900000000000001" footer="7.874015748031496E-2"/>
  <pageSetup paperSize="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62"/>
  <sheetViews>
    <sheetView topLeftCell="A145" workbookViewId="0">
      <selection activeCell="B154" sqref="B154:B157"/>
    </sheetView>
  </sheetViews>
  <sheetFormatPr baseColWidth="10" defaultRowHeight="13.5" x14ac:dyDescent="0.25"/>
  <cols>
    <col min="1" max="1" width="36.28515625" style="18" customWidth="1"/>
    <col min="2" max="13" width="8.85546875" style="9" customWidth="1"/>
    <col min="15" max="15" width="13.28515625" customWidth="1"/>
    <col min="16" max="16" width="12.5703125" customWidth="1"/>
    <col min="17" max="16384" width="11.42578125" style="6"/>
  </cols>
  <sheetData>
    <row r="1" spans="1:16" ht="18" x14ac:dyDescent="0.25">
      <c r="A1" s="192" t="s">
        <v>194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3" spans="1:16" x14ac:dyDescent="0.25">
      <c r="A3" s="32" t="s">
        <v>97</v>
      </c>
      <c r="B3" s="7" t="s">
        <v>3</v>
      </c>
      <c r="C3" s="7" t="s">
        <v>4</v>
      </c>
      <c r="D3" s="7" t="s">
        <v>5</v>
      </c>
      <c r="E3" s="7" t="s">
        <v>128</v>
      </c>
      <c r="F3" s="7" t="s">
        <v>122</v>
      </c>
      <c r="G3" s="7" t="s">
        <v>123</v>
      </c>
      <c r="H3" s="7" t="s">
        <v>124</v>
      </c>
      <c r="I3" s="7" t="s">
        <v>125</v>
      </c>
      <c r="J3" s="7" t="s">
        <v>126</v>
      </c>
      <c r="K3" s="7" t="s">
        <v>127</v>
      </c>
      <c r="L3" s="7" t="s">
        <v>1</v>
      </c>
      <c r="M3" s="7" t="s">
        <v>2</v>
      </c>
    </row>
    <row r="4" spans="1:16" s="28" customFormat="1" x14ac:dyDescent="0.25">
      <c r="A4" s="26"/>
      <c r="B4" s="31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2"/>
      <c r="O4" s="2"/>
      <c r="P4" s="2"/>
    </row>
    <row r="5" spans="1:16" x14ac:dyDescent="0.25">
      <c r="A5" s="10" t="s">
        <v>135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>
        <v>54000</v>
      </c>
      <c r="N5" s="4"/>
    </row>
    <row r="6" spans="1:16" x14ac:dyDescent="0.25">
      <c r="A6" s="13" t="s">
        <v>136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>
        <v>43000</v>
      </c>
    </row>
    <row r="7" spans="1:16" x14ac:dyDescent="0.25">
      <c r="A7" s="10" t="s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>
        <v>97000</v>
      </c>
      <c r="N7" s="4"/>
    </row>
    <row r="8" spans="1:16" ht="14.25" thickBot="1" x14ac:dyDescent="0.3">
      <c r="A8" s="10" t="s">
        <v>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>
        <v>116400</v>
      </c>
    </row>
    <row r="9" spans="1:16" ht="12.75" x14ac:dyDescent="0.2">
      <c r="A9" s="15" t="s">
        <v>150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>
        <v>116400</v>
      </c>
      <c r="N9" s="48" t="s">
        <v>40</v>
      </c>
    </row>
    <row r="10" spans="1:16" thickBot="1" x14ac:dyDescent="0.25">
      <c r="A10" s="17" t="s">
        <v>151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>
        <v>0</v>
      </c>
      <c r="N10" s="49">
        <v>0</v>
      </c>
    </row>
    <row r="11" spans="1:16" ht="12.75" x14ac:dyDescent="0.2">
      <c r="A11" s="15" t="s">
        <v>87</v>
      </c>
      <c r="B11" s="16">
        <v>0</v>
      </c>
      <c r="C11" s="16">
        <v>123600</v>
      </c>
      <c r="D11" s="16">
        <v>92400</v>
      </c>
      <c r="E11" s="16">
        <v>68400</v>
      </c>
      <c r="F11" s="16">
        <v>32400</v>
      </c>
      <c r="G11" s="16">
        <v>111600</v>
      </c>
      <c r="H11" s="16">
        <v>115200</v>
      </c>
      <c r="I11" s="16">
        <v>129600</v>
      </c>
      <c r="J11" s="16">
        <v>122400</v>
      </c>
      <c r="K11" s="16">
        <v>68400</v>
      </c>
      <c r="L11" s="16">
        <v>99600</v>
      </c>
      <c r="M11" s="16">
        <v>116400</v>
      </c>
    </row>
    <row r="14" spans="1:16" x14ac:dyDescent="0.25">
      <c r="A14" s="32" t="s">
        <v>98</v>
      </c>
      <c r="B14" s="7" t="s">
        <v>3</v>
      </c>
      <c r="C14" s="7" t="s">
        <v>4</v>
      </c>
      <c r="D14" s="7" t="s">
        <v>5</v>
      </c>
      <c r="E14" s="7" t="s">
        <v>128</v>
      </c>
      <c r="F14" s="7" t="s">
        <v>122</v>
      </c>
      <c r="G14" s="7" t="s">
        <v>123</v>
      </c>
      <c r="H14" s="7" t="s">
        <v>124</v>
      </c>
      <c r="I14" s="7" t="s">
        <v>125</v>
      </c>
      <c r="J14" s="7" t="s">
        <v>126</v>
      </c>
      <c r="K14" s="7" t="s">
        <v>127</v>
      </c>
      <c r="L14" s="7" t="s">
        <v>1</v>
      </c>
      <c r="M14" s="7" t="s">
        <v>2</v>
      </c>
      <c r="N14" s="39" t="s">
        <v>64</v>
      </c>
    </row>
    <row r="15" spans="1:16" x14ac:dyDescent="0.25">
      <c r="A15" s="8"/>
      <c r="N15" s="40"/>
    </row>
    <row r="16" spans="1:16" x14ac:dyDescent="0.25">
      <c r="A16" s="10" t="s">
        <v>135</v>
      </c>
      <c r="B16" s="12">
        <v>40470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38"/>
      <c r="N16" s="41">
        <v>0.28999999999999998</v>
      </c>
    </row>
    <row r="17" spans="1:16" x14ac:dyDescent="0.25">
      <c r="A17" s="13" t="s">
        <v>136</v>
      </c>
      <c r="B17" s="14">
        <v>29440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9"/>
      <c r="N17" s="41">
        <v>0.36</v>
      </c>
      <c r="O17" s="6"/>
      <c r="P17" s="6"/>
    </row>
    <row r="18" spans="1:16" x14ac:dyDescent="0.25">
      <c r="A18" s="10" t="s">
        <v>9</v>
      </c>
      <c r="B18" s="12">
        <v>69910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O18" s="6"/>
      <c r="P18" s="6"/>
    </row>
    <row r="19" spans="1:16" ht="14.25" thickBot="1" x14ac:dyDescent="0.3">
      <c r="A19" s="10" t="s">
        <v>10</v>
      </c>
      <c r="B19" s="12">
        <v>83892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O19" s="6"/>
      <c r="P19" s="6"/>
    </row>
    <row r="20" spans="1:16" x14ac:dyDescent="0.25">
      <c r="A20" s="20" t="s">
        <v>142</v>
      </c>
      <c r="B20" s="21">
        <v>62919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36" t="s">
        <v>50</v>
      </c>
      <c r="O20" s="6"/>
      <c r="P20" s="6"/>
    </row>
    <row r="21" spans="1:16" ht="14.25" thickBot="1" x14ac:dyDescent="0.3">
      <c r="A21" s="22" t="s">
        <v>143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37">
        <v>19758</v>
      </c>
      <c r="O21" s="6"/>
      <c r="P21" s="6"/>
    </row>
    <row r="22" spans="1:16" ht="12.75" x14ac:dyDescent="0.2">
      <c r="A22" s="15" t="s">
        <v>141</v>
      </c>
      <c r="B22" s="16">
        <v>62919</v>
      </c>
      <c r="C22" s="16">
        <v>68034</v>
      </c>
      <c r="D22" s="16">
        <v>50535</v>
      </c>
      <c r="E22" s="16">
        <v>28113</v>
      </c>
      <c r="F22" s="16">
        <v>62343</v>
      </c>
      <c r="G22" s="16">
        <v>77583</v>
      </c>
      <c r="H22" s="16">
        <v>85533</v>
      </c>
      <c r="I22" s="16">
        <v>84339</v>
      </c>
      <c r="J22" s="16">
        <v>55629</v>
      </c>
      <c r="K22" s="16">
        <v>62322</v>
      </c>
      <c r="L22" s="16">
        <v>76176</v>
      </c>
      <c r="M22" s="16">
        <v>79032</v>
      </c>
      <c r="O22" s="6"/>
      <c r="P22" s="6"/>
    </row>
    <row r="23" spans="1:16" x14ac:dyDescent="0.25">
      <c r="O23" s="6"/>
      <c r="P23" s="6"/>
    </row>
    <row r="24" spans="1:16" x14ac:dyDescent="0.25">
      <c r="O24" s="6"/>
      <c r="P24" s="6"/>
    </row>
    <row r="25" spans="1:16" x14ac:dyDescent="0.25">
      <c r="A25" s="32" t="s">
        <v>62</v>
      </c>
      <c r="B25" s="7" t="s">
        <v>3</v>
      </c>
      <c r="C25" s="7" t="s">
        <v>4</v>
      </c>
      <c r="D25" s="7" t="s">
        <v>5</v>
      </c>
      <c r="E25" s="7" t="s">
        <v>128</v>
      </c>
      <c r="F25" s="7" t="s">
        <v>122</v>
      </c>
      <c r="G25" s="7" t="s">
        <v>123</v>
      </c>
      <c r="H25" s="7" t="s">
        <v>124</v>
      </c>
      <c r="I25" s="7" t="s">
        <v>125</v>
      </c>
      <c r="J25" s="7" t="s">
        <v>126</v>
      </c>
      <c r="K25" s="7" t="s">
        <v>127</v>
      </c>
      <c r="L25" s="7" t="s">
        <v>1</v>
      </c>
      <c r="M25" s="7" t="s">
        <v>2</v>
      </c>
      <c r="O25" s="6"/>
      <c r="P25" s="6"/>
    </row>
    <row r="27" spans="1:16" x14ac:dyDescent="0.25">
      <c r="A27" s="10" t="s">
        <v>65</v>
      </c>
      <c r="B27" s="12">
        <v>1700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O27" s="6"/>
      <c r="P27" s="6"/>
    </row>
    <row r="28" spans="1:16" x14ac:dyDescent="0.25">
      <c r="A28" s="10" t="s">
        <v>67</v>
      </c>
      <c r="B28" s="12">
        <v>1900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O28" s="6"/>
      <c r="P28" s="6"/>
    </row>
    <row r="29" spans="1:16" x14ac:dyDescent="0.25">
      <c r="A29" s="10" t="s">
        <v>67</v>
      </c>
      <c r="B29" s="12">
        <v>1650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O29" s="6"/>
      <c r="P29" s="6"/>
    </row>
    <row r="30" spans="1:16" x14ac:dyDescent="0.25">
      <c r="A30" s="10" t="s">
        <v>66</v>
      </c>
      <c r="B30" s="12">
        <v>1600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O30" s="6"/>
      <c r="P30" s="6"/>
    </row>
    <row r="31" spans="1:16" ht="14.25" thickBot="1" x14ac:dyDescent="0.3">
      <c r="A31" s="10" t="s">
        <v>137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O31" s="6"/>
      <c r="P31" s="6"/>
    </row>
    <row r="32" spans="1:16" x14ac:dyDescent="0.25">
      <c r="A32" s="34" t="s">
        <v>68</v>
      </c>
      <c r="B32" s="35">
        <v>6850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O32" s="6"/>
      <c r="P32" s="6"/>
    </row>
    <row r="33" spans="1:16" x14ac:dyDescent="0.25">
      <c r="A33" s="13" t="s">
        <v>130</v>
      </c>
      <c r="B33" s="14">
        <v>1370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O33" s="6"/>
      <c r="P33" s="6"/>
    </row>
    <row r="34" spans="1:16" x14ac:dyDescent="0.25">
      <c r="A34" s="10" t="s">
        <v>71</v>
      </c>
      <c r="B34" s="12">
        <v>2808.5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O34" s="6"/>
      <c r="P34" s="6"/>
    </row>
    <row r="35" spans="1:16" ht="12.75" x14ac:dyDescent="0.2">
      <c r="A35" s="42" t="s">
        <v>69</v>
      </c>
      <c r="B35" s="43">
        <v>5480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5" t="s">
        <v>45</v>
      </c>
      <c r="O35" s="6"/>
      <c r="P35" s="6"/>
    </row>
    <row r="36" spans="1:16" thickBot="1" x14ac:dyDescent="0.25">
      <c r="A36" s="29" t="s">
        <v>70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4"/>
      <c r="O36" s="6"/>
      <c r="P36" s="6"/>
    </row>
    <row r="37" spans="1:16" ht="12.75" x14ac:dyDescent="0.2">
      <c r="A37" s="15" t="s">
        <v>63</v>
      </c>
      <c r="B37" s="16">
        <v>5480</v>
      </c>
      <c r="C37" s="16">
        <v>12082.5</v>
      </c>
      <c r="D37" s="16">
        <v>13370.8</v>
      </c>
      <c r="E37" s="16">
        <v>10255.799999999999</v>
      </c>
      <c r="F37" s="16">
        <v>7966.2</v>
      </c>
      <c r="G37" s="16">
        <v>8791.2000000000007</v>
      </c>
      <c r="H37" s="16">
        <v>9103.7999999999993</v>
      </c>
      <c r="I37" s="16">
        <v>8852.1</v>
      </c>
      <c r="J37" s="16">
        <v>10557.3</v>
      </c>
      <c r="K37" s="16">
        <v>9761.7000000000007</v>
      </c>
      <c r="L37" s="16">
        <v>8414.2000000000007</v>
      </c>
      <c r="M37" s="16">
        <v>9164.7999999999993</v>
      </c>
      <c r="O37" s="6"/>
      <c r="P37" s="6"/>
    </row>
    <row r="38" spans="1:16" x14ac:dyDescent="0.25">
      <c r="O38" s="6"/>
      <c r="P38" s="6"/>
    </row>
    <row r="40" spans="1:16" x14ac:dyDescent="0.25">
      <c r="A40" s="32" t="s">
        <v>11</v>
      </c>
      <c r="B40" s="7" t="s">
        <v>3</v>
      </c>
      <c r="C40" s="7" t="s">
        <v>4</v>
      </c>
      <c r="D40" s="7" t="s">
        <v>5</v>
      </c>
      <c r="E40" s="7" t="s">
        <v>128</v>
      </c>
      <c r="F40" s="7" t="s">
        <v>122</v>
      </c>
      <c r="G40" s="7" t="s">
        <v>123</v>
      </c>
      <c r="H40" s="7" t="s">
        <v>124</v>
      </c>
      <c r="I40" s="7" t="s">
        <v>125</v>
      </c>
      <c r="J40" s="7" t="s">
        <v>126</v>
      </c>
      <c r="K40" s="7" t="s">
        <v>127</v>
      </c>
      <c r="L40" s="7" t="s">
        <v>1</v>
      </c>
      <c r="M40" s="7" t="s">
        <v>2</v>
      </c>
      <c r="O40" s="6"/>
      <c r="P40" s="6"/>
    </row>
    <row r="42" spans="1:16" x14ac:dyDescent="0.25">
      <c r="A42" s="10" t="s">
        <v>155</v>
      </c>
      <c r="B42" s="12">
        <v>2870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O42" s="6"/>
      <c r="P42" s="6"/>
    </row>
    <row r="43" spans="1:16" x14ac:dyDescent="0.25">
      <c r="A43" s="10" t="s">
        <v>144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O43" s="6"/>
      <c r="P43" s="6"/>
    </row>
    <row r="44" spans="1:16" ht="12.75" x14ac:dyDescent="0.2">
      <c r="A44" s="113" t="s">
        <v>159</v>
      </c>
      <c r="B44" s="114">
        <v>2870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O44" s="6"/>
      <c r="P44" s="6"/>
    </row>
    <row r="45" spans="1:16" x14ac:dyDescent="0.25">
      <c r="A45" s="10" t="s">
        <v>158</v>
      </c>
      <c r="B45" s="12">
        <v>600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O45" s="6"/>
      <c r="P45" s="6"/>
    </row>
    <row r="46" spans="1:16" x14ac:dyDescent="0.25">
      <c r="A46" s="10" t="s">
        <v>12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O46" s="6"/>
      <c r="P46" s="6"/>
    </row>
    <row r="47" spans="1:16" x14ac:dyDescent="0.25">
      <c r="A47" s="10" t="s">
        <v>157</v>
      </c>
      <c r="B47" s="12">
        <v>1900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7" t="s">
        <v>175</v>
      </c>
      <c r="O47" s="6"/>
      <c r="P47" s="6"/>
    </row>
    <row r="48" spans="1:16" x14ac:dyDescent="0.25">
      <c r="A48" s="13" t="s">
        <v>160</v>
      </c>
      <c r="B48" s="14">
        <v>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70">
        <v>0.06</v>
      </c>
      <c r="O48" s="6"/>
      <c r="P48" s="6"/>
    </row>
    <row r="49" spans="1:16" x14ac:dyDescent="0.25">
      <c r="A49" s="13" t="s">
        <v>156</v>
      </c>
      <c r="B49" s="14">
        <v>380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27" t="s">
        <v>184</v>
      </c>
      <c r="O49" s="6"/>
      <c r="P49" s="6"/>
    </row>
    <row r="50" spans="1:16" ht="12.75" x14ac:dyDescent="0.2">
      <c r="A50" s="117" t="s">
        <v>157</v>
      </c>
      <c r="B50" s="118">
        <v>2880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O50" s="6"/>
      <c r="P50" s="6"/>
    </row>
    <row r="51" spans="1:16" ht="12.75" x14ac:dyDescent="0.2">
      <c r="A51" s="115" t="s">
        <v>30</v>
      </c>
      <c r="B51" s="116">
        <v>5750</v>
      </c>
      <c r="C51" s="116">
        <v>16860.8</v>
      </c>
      <c r="D51" s="116">
        <v>10427.200000000001</v>
      </c>
      <c r="E51" s="116">
        <v>8555.2000000000007</v>
      </c>
      <c r="F51" s="116">
        <v>6747.2000000000007</v>
      </c>
      <c r="G51" s="116">
        <v>11924.8</v>
      </c>
      <c r="H51" s="116">
        <v>12205.599999999999</v>
      </c>
      <c r="I51" s="116">
        <v>14328.8</v>
      </c>
      <c r="J51" s="116">
        <v>12767.199999999999</v>
      </c>
      <c r="K51" s="116">
        <v>8555.2000000000007</v>
      </c>
      <c r="L51" s="116">
        <v>10988.8</v>
      </c>
      <c r="M51" s="116">
        <v>12299.199999999999</v>
      </c>
      <c r="O51" s="6"/>
      <c r="P51" s="6"/>
    </row>
    <row r="52" spans="1:16" ht="12.75" x14ac:dyDescent="0.2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O52" s="6"/>
      <c r="P52" s="6"/>
    </row>
    <row r="53" spans="1:16" ht="12.75" x14ac:dyDescent="0.2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O53" s="6"/>
      <c r="P53" s="6"/>
    </row>
    <row r="54" spans="1:16" x14ac:dyDescent="0.25">
      <c r="A54" s="33" t="s">
        <v>99</v>
      </c>
      <c r="B54" s="7" t="s">
        <v>3</v>
      </c>
      <c r="C54" s="7" t="s">
        <v>4</v>
      </c>
      <c r="D54" s="7" t="s">
        <v>5</v>
      </c>
      <c r="E54" s="7" t="s">
        <v>128</v>
      </c>
      <c r="F54" s="7" t="s">
        <v>122</v>
      </c>
      <c r="G54" s="7" t="s">
        <v>123</v>
      </c>
      <c r="H54" s="7" t="s">
        <v>124</v>
      </c>
      <c r="I54" s="7" t="s">
        <v>125</v>
      </c>
      <c r="J54" s="7" t="s">
        <v>126</v>
      </c>
      <c r="K54" s="7" t="s">
        <v>127</v>
      </c>
      <c r="L54" s="7" t="s">
        <v>1</v>
      </c>
      <c r="M54" s="7" t="s">
        <v>2</v>
      </c>
      <c r="O54" s="6"/>
      <c r="P54" s="6"/>
    </row>
    <row r="56" spans="1:16" x14ac:dyDescent="0.25">
      <c r="A56" s="10" t="s">
        <v>33</v>
      </c>
      <c r="B56" s="12">
        <v>20000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O56" s="6"/>
      <c r="P56" s="6"/>
    </row>
    <row r="57" spans="1:16" x14ac:dyDescent="0.25">
      <c r="A57" s="10" t="s">
        <v>13</v>
      </c>
      <c r="B57" s="12">
        <v>35000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O57" s="6"/>
      <c r="P57" s="6"/>
    </row>
    <row r="58" spans="1:16" x14ac:dyDescent="0.25">
      <c r="A58" s="10" t="s">
        <v>162</v>
      </c>
      <c r="B58" s="12">
        <v>10000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6" ht="14.25" thickBot="1" x14ac:dyDescent="0.3">
      <c r="A59" s="10" t="s">
        <v>138</v>
      </c>
      <c r="B59" s="12">
        <v>5000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6" x14ac:dyDescent="0.25">
      <c r="A60" s="20" t="s">
        <v>15</v>
      </c>
      <c r="B60" s="21">
        <v>70000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4"/>
    </row>
    <row r="61" spans="1:16" ht="14.25" thickBot="1" x14ac:dyDescent="0.3">
      <c r="A61" s="24" t="s">
        <v>16</v>
      </c>
      <c r="B61" s="25">
        <v>84000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6" thickBot="1" x14ac:dyDescent="0.25">
      <c r="A62" s="15" t="s">
        <v>32</v>
      </c>
      <c r="B62" s="16"/>
      <c r="C62" s="16">
        <v>84000</v>
      </c>
      <c r="D62" s="16">
        <v>0</v>
      </c>
      <c r="E62" s="16">
        <v>0</v>
      </c>
      <c r="F62" s="16">
        <v>0</v>
      </c>
      <c r="G62" s="16">
        <v>21600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</row>
    <row r="63" spans="1:16" s="28" customFormat="1" ht="12.75" x14ac:dyDescent="0.2">
      <c r="A63" s="50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2"/>
      <c r="O63" s="2"/>
      <c r="P63"/>
    </row>
    <row r="64" spans="1:16" s="28" customFormat="1" x14ac:dyDescent="0.25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2"/>
      <c r="O64" s="2"/>
      <c r="P64" s="2"/>
    </row>
    <row r="65" spans="1:16" x14ac:dyDescent="0.25">
      <c r="A65" s="32" t="s">
        <v>17</v>
      </c>
      <c r="B65" s="7" t="s">
        <v>3</v>
      </c>
      <c r="C65" s="7" t="s">
        <v>4</v>
      </c>
      <c r="D65" s="7" t="s">
        <v>5</v>
      </c>
      <c r="E65" s="7" t="s">
        <v>128</v>
      </c>
      <c r="F65" s="7" t="s">
        <v>122</v>
      </c>
      <c r="G65" s="7" t="s">
        <v>123</v>
      </c>
      <c r="H65" s="7" t="s">
        <v>124</v>
      </c>
      <c r="I65" s="7" t="s">
        <v>125</v>
      </c>
      <c r="J65" s="7" t="s">
        <v>126</v>
      </c>
      <c r="K65" s="7" t="s">
        <v>127</v>
      </c>
      <c r="L65" s="7" t="s">
        <v>1</v>
      </c>
      <c r="M65" s="7" t="s">
        <v>2</v>
      </c>
    </row>
    <row r="66" spans="1:16" ht="14.25" thickBot="1" x14ac:dyDescent="0.3"/>
    <row r="67" spans="1:16" ht="12.75" x14ac:dyDescent="0.2">
      <c r="A67" s="15" t="s">
        <v>18</v>
      </c>
      <c r="B67" s="16">
        <v>0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1:16" x14ac:dyDescent="0.25">
      <c r="A68" s="10" t="s">
        <v>19</v>
      </c>
      <c r="B68" s="12">
        <v>13982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6" x14ac:dyDescent="0.25">
      <c r="A69" s="24" t="s">
        <v>20</v>
      </c>
      <c r="B69" s="25">
        <v>380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</row>
    <row r="70" spans="1:16" ht="14.25" thickBot="1" x14ac:dyDescent="0.3">
      <c r="A70" s="10" t="s">
        <v>21</v>
      </c>
      <c r="B70" s="12">
        <v>14000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6" thickBot="1" x14ac:dyDescent="0.25">
      <c r="A71" s="15" t="s">
        <v>22</v>
      </c>
      <c r="B71" s="16">
        <v>28362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6" ht="14.25" thickBot="1" x14ac:dyDescent="0.3">
      <c r="A72" s="34" t="s">
        <v>23</v>
      </c>
      <c r="B72" s="35">
        <v>-28362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t="s">
        <v>59</v>
      </c>
    </row>
    <row r="73" spans="1:16" ht="12.75" x14ac:dyDescent="0.2">
      <c r="A73" s="15" t="s">
        <v>58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>
        <v>5091.3999999999996</v>
      </c>
    </row>
    <row r="78" spans="1:16" x14ac:dyDescent="0.25">
      <c r="A78" s="53" t="s">
        <v>24</v>
      </c>
      <c r="B78" s="7" t="s">
        <v>3</v>
      </c>
      <c r="C78" s="7" t="s">
        <v>4</v>
      </c>
      <c r="D78" s="7" t="s">
        <v>5</v>
      </c>
      <c r="E78" s="7" t="s">
        <v>128</v>
      </c>
      <c r="F78" s="7" t="s">
        <v>122</v>
      </c>
      <c r="G78" s="7" t="s">
        <v>123</v>
      </c>
      <c r="H78" s="7" t="s">
        <v>124</v>
      </c>
      <c r="I78" s="7" t="s">
        <v>125</v>
      </c>
      <c r="J78" s="7" t="s">
        <v>126</v>
      </c>
      <c r="K78" s="7" t="s">
        <v>127</v>
      </c>
      <c r="L78" s="7" t="s">
        <v>1</v>
      </c>
      <c r="M78" s="7" t="s">
        <v>2</v>
      </c>
    </row>
    <row r="80" spans="1:16" ht="12.75" x14ac:dyDescent="0.2">
      <c r="A80" s="54" t="s">
        <v>25</v>
      </c>
      <c r="B80" s="55">
        <v>0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6"/>
      <c r="P80" s="6"/>
    </row>
    <row r="81" spans="1:16" ht="12.75" x14ac:dyDescent="0.2">
      <c r="A81" s="26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6"/>
      <c r="P81" s="6"/>
    </row>
    <row r="82" spans="1:16" x14ac:dyDescent="0.25">
      <c r="A82" s="56" t="s">
        <v>86</v>
      </c>
      <c r="B82" s="57">
        <v>0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6"/>
      <c r="P82" s="6"/>
    </row>
    <row r="83" spans="1:16" x14ac:dyDescent="0.25">
      <c r="A83" s="56" t="s">
        <v>119</v>
      </c>
      <c r="B83" s="57" t="s">
        <v>204</v>
      </c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6"/>
      <c r="P83" s="6"/>
    </row>
    <row r="84" spans="1:16" x14ac:dyDescent="0.25">
      <c r="A84" s="56" t="s">
        <v>8</v>
      </c>
      <c r="B84" s="57">
        <v>55000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6"/>
      <c r="P84" s="6"/>
    </row>
    <row r="85" spans="1:16" x14ac:dyDescent="0.25">
      <c r="A85" s="56" t="s">
        <v>29</v>
      </c>
      <c r="B85" s="57">
        <v>57000</v>
      </c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6"/>
      <c r="P85" s="6"/>
    </row>
    <row r="86" spans="1:16" ht="12.75" x14ac:dyDescent="0.2">
      <c r="A86" s="54" t="s">
        <v>101</v>
      </c>
      <c r="B86" s="55">
        <v>112000</v>
      </c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6"/>
      <c r="P86" s="6"/>
    </row>
    <row r="87" spans="1:16" ht="3.75" customHeight="1" x14ac:dyDescent="0.25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6"/>
      <c r="P87" s="6"/>
    </row>
    <row r="88" spans="1:16" x14ac:dyDescent="0.25">
      <c r="A88" s="56" t="s">
        <v>89</v>
      </c>
      <c r="B88" s="57">
        <v>62919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6"/>
      <c r="P88" s="6"/>
    </row>
    <row r="89" spans="1:16" x14ac:dyDescent="0.25">
      <c r="A89" s="56" t="s">
        <v>63</v>
      </c>
      <c r="B89" s="57">
        <v>5480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6"/>
      <c r="P89" s="6"/>
    </row>
    <row r="90" spans="1:16" x14ac:dyDescent="0.25">
      <c r="A90" s="56" t="s">
        <v>30</v>
      </c>
      <c r="B90" s="57">
        <v>5750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6"/>
      <c r="P90" s="6"/>
    </row>
    <row r="91" spans="1:16" x14ac:dyDescent="0.25">
      <c r="A91" s="56" t="s">
        <v>32</v>
      </c>
      <c r="B91" s="57">
        <v>0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6"/>
      <c r="O91" s="6"/>
      <c r="P91" s="6"/>
    </row>
    <row r="92" spans="1:16" x14ac:dyDescent="0.25">
      <c r="A92" s="56" t="s">
        <v>88</v>
      </c>
      <c r="B92" s="57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6"/>
      <c r="O92" s="6"/>
      <c r="P92" s="6"/>
    </row>
    <row r="93" spans="1:16" x14ac:dyDescent="0.25">
      <c r="A93" s="56" t="s">
        <v>120</v>
      </c>
      <c r="B93" s="57" t="s">
        <v>204</v>
      </c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6"/>
      <c r="O93" s="6"/>
      <c r="P93" s="6"/>
    </row>
    <row r="94" spans="1:16" ht="12.75" x14ac:dyDescent="0.2">
      <c r="A94" s="54" t="s">
        <v>26</v>
      </c>
      <c r="B94" s="55">
        <v>74149</v>
      </c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6"/>
      <c r="O94" s="6"/>
      <c r="P94" s="6"/>
    </row>
    <row r="95" spans="1:16" ht="8.25" customHeight="1" x14ac:dyDescent="0.25"/>
    <row r="96" spans="1:16" ht="12.75" x14ac:dyDescent="0.2">
      <c r="A96" s="54" t="s">
        <v>27</v>
      </c>
      <c r="B96" s="55">
        <v>37851</v>
      </c>
      <c r="C96" s="55">
        <v>7797.7821495794051</v>
      </c>
      <c r="D96" s="55">
        <v>15868.264299158793</v>
      </c>
      <c r="E96" s="55">
        <v>29630.946448738192</v>
      </c>
      <c r="F96" s="55">
        <v>-22972.771401682403</v>
      </c>
      <c r="G96" s="55">
        <v>-20887.089252103004</v>
      </c>
      <c r="H96" s="55">
        <v>-18032.00710252361</v>
      </c>
      <c r="I96" s="55">
        <v>-397.0249529442226</v>
      </c>
      <c r="J96" s="55">
        <v>35487.957196635165</v>
      </c>
      <c r="K96" s="55">
        <v>10730.73934621457</v>
      </c>
      <c r="L96" s="55">
        <v>14406.421495793969</v>
      </c>
      <c r="M96" s="55">
        <v>26871.903645373357</v>
      </c>
      <c r="N96" s="92">
        <v>9696.3434893533504</v>
      </c>
      <c r="O96" s="6"/>
      <c r="P96" s="6"/>
    </row>
    <row r="97" spans="1:16" x14ac:dyDescent="0.25">
      <c r="B97" s="9">
        <v>1</v>
      </c>
      <c r="C97" s="9">
        <v>2</v>
      </c>
      <c r="D97" s="9">
        <v>3</v>
      </c>
      <c r="E97" s="9">
        <v>4</v>
      </c>
      <c r="F97" s="9">
        <v>5</v>
      </c>
      <c r="G97" s="9">
        <v>6</v>
      </c>
      <c r="H97" s="9">
        <v>7</v>
      </c>
      <c r="I97" s="9">
        <v>8</v>
      </c>
      <c r="J97" s="9">
        <v>9</v>
      </c>
      <c r="K97" s="9">
        <v>10</v>
      </c>
      <c r="L97" s="9">
        <v>11</v>
      </c>
      <c r="M97" s="9">
        <v>12</v>
      </c>
      <c r="N97" s="6"/>
      <c r="O97" s="6"/>
      <c r="P97" s="6"/>
    </row>
    <row r="99" spans="1:16" ht="20.25" x14ac:dyDescent="0.3">
      <c r="A99" s="62" t="s">
        <v>161</v>
      </c>
      <c r="N99" s="6"/>
      <c r="O99" s="6"/>
      <c r="P99" s="6"/>
    </row>
    <row r="100" spans="1:16" x14ac:dyDescent="0.25">
      <c r="N100" s="6"/>
      <c r="O100" s="6"/>
      <c r="P100" s="6"/>
    </row>
    <row r="101" spans="1:16" ht="15" x14ac:dyDescent="0.2">
      <c r="A101" s="195" t="s">
        <v>60</v>
      </c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6"/>
      <c r="P101" s="6"/>
    </row>
    <row r="102" spans="1:16" ht="12.75" x14ac:dyDescent="0.2">
      <c r="A102" s="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6"/>
      <c r="O102" s="6"/>
      <c r="P102" s="6"/>
    </row>
    <row r="103" spans="1:16" x14ac:dyDescent="0.25">
      <c r="A103" s="6"/>
      <c r="B103" s="7" t="s">
        <v>3</v>
      </c>
      <c r="C103" s="7" t="s">
        <v>4</v>
      </c>
      <c r="D103" s="7" t="s">
        <v>5</v>
      </c>
      <c r="E103" s="7" t="s">
        <v>128</v>
      </c>
      <c r="F103" s="7" t="s">
        <v>122</v>
      </c>
      <c r="G103" s="7" t="s">
        <v>123</v>
      </c>
      <c r="H103" s="7" t="s">
        <v>124</v>
      </c>
      <c r="I103" s="7" t="s">
        <v>125</v>
      </c>
      <c r="J103" s="7" t="s">
        <v>126</v>
      </c>
      <c r="K103" s="7" t="s">
        <v>127</v>
      </c>
      <c r="L103" s="7" t="s">
        <v>1</v>
      </c>
      <c r="M103" s="7" t="s">
        <v>2</v>
      </c>
      <c r="N103" s="59" t="s">
        <v>61</v>
      </c>
      <c r="O103" s="6"/>
      <c r="P103" s="6"/>
    </row>
    <row r="104" spans="1:16" ht="12.75" customHeight="1" x14ac:dyDescent="0.2">
      <c r="A104" s="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6"/>
      <c r="O104" s="196" t="s">
        <v>85</v>
      </c>
      <c r="P104" s="6"/>
    </row>
    <row r="105" spans="1:16" ht="15" customHeight="1" x14ac:dyDescent="0.2">
      <c r="A105" s="29" t="s">
        <v>6</v>
      </c>
      <c r="B105" s="5">
        <v>0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60">
        <v>900000</v>
      </c>
      <c r="O105" s="196"/>
      <c r="P105" s="6"/>
    </row>
    <row r="106" spans="1:16" x14ac:dyDescent="0.25">
      <c r="N106" s="9"/>
      <c r="O106" s="52"/>
      <c r="P106" s="6"/>
    </row>
    <row r="107" spans="1:16" x14ac:dyDescent="0.25">
      <c r="A107" s="24" t="s">
        <v>9</v>
      </c>
      <c r="B107" s="25">
        <v>69910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61">
        <v>676930</v>
      </c>
      <c r="O107" s="47">
        <v>0.32103333333333334</v>
      </c>
      <c r="P107" s="6"/>
    </row>
    <row r="108" spans="1:16" x14ac:dyDescent="0.25">
      <c r="A108" s="24" t="s">
        <v>54</v>
      </c>
      <c r="B108" s="25">
        <v>-69910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61">
        <v>-65860</v>
      </c>
      <c r="O108" s="46"/>
      <c r="P108" s="6"/>
    </row>
    <row r="109" spans="1:16" x14ac:dyDescent="0.25">
      <c r="A109" s="24" t="s">
        <v>140</v>
      </c>
      <c r="B109" s="25">
        <v>2870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61">
        <v>2870</v>
      </c>
      <c r="O109" s="6"/>
      <c r="P109" s="6"/>
    </row>
    <row r="110" spans="1:16" customFormat="1" x14ac:dyDescent="0.25">
      <c r="A110" s="24" t="s">
        <v>157</v>
      </c>
      <c r="B110" s="25">
        <v>2500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61">
        <v>113220</v>
      </c>
    </row>
    <row r="111" spans="1:16" customFormat="1" x14ac:dyDescent="0.25">
      <c r="A111" s="24" t="s">
        <v>144</v>
      </c>
      <c r="B111" s="25">
        <v>0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61">
        <v>3740</v>
      </c>
    </row>
    <row r="112" spans="1:16" x14ac:dyDescent="0.25">
      <c r="A112" s="24" t="s">
        <v>72</v>
      </c>
      <c r="B112" s="25">
        <v>9658.5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61">
        <v>117960.6</v>
      </c>
      <c r="O112" s="6"/>
      <c r="P112" s="6"/>
    </row>
    <row r="113" spans="1:16" customFormat="1" x14ac:dyDescent="0.25">
      <c r="A113" s="24" t="s">
        <v>52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61">
        <v>2333.158366011864</v>
      </c>
    </row>
    <row r="114" spans="1:16" customFormat="1" x14ac:dyDescent="0.25">
      <c r="A114" s="24" t="s">
        <v>34</v>
      </c>
      <c r="B114" s="25">
        <v>1458.3333333333333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61">
        <v>20500</v>
      </c>
    </row>
    <row r="115" spans="1:16" ht="12.75" x14ac:dyDescent="0.2">
      <c r="A115" s="29" t="s">
        <v>35</v>
      </c>
      <c r="B115" s="5">
        <v>16486.833333333332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60">
        <v>871693.7583660119</v>
      </c>
      <c r="O115" s="6"/>
      <c r="P115" s="6"/>
    </row>
    <row r="116" spans="1:16" x14ac:dyDescent="0.25">
      <c r="N116" s="9"/>
      <c r="O116" s="6"/>
      <c r="P116" s="6"/>
    </row>
    <row r="117" spans="1:16" ht="12.75" x14ac:dyDescent="0.2">
      <c r="A117" s="29" t="s">
        <v>73</v>
      </c>
      <c r="B117" s="5">
        <v>-16486.833333333332</v>
      </c>
      <c r="C117" s="5">
        <v>1794.3000000000029</v>
      </c>
      <c r="D117" s="5">
        <v>635.4697965989908</v>
      </c>
      <c r="E117" s="5">
        <v>662.45363401710347</v>
      </c>
      <c r="F117" s="5">
        <v>-7322.1484292421737</v>
      </c>
      <c r="G117" s="5">
        <v>7411.8636655682931</v>
      </c>
      <c r="H117" s="5">
        <v>8971.5899774404679</v>
      </c>
      <c r="I117" s="5">
        <v>10606.230565612117</v>
      </c>
      <c r="J117" s="5">
        <v>7298.0854895678058</v>
      </c>
      <c r="K117" s="5">
        <v>308.05480903996795</v>
      </c>
      <c r="L117" s="5">
        <v>6094.1385840099538</v>
      </c>
      <c r="M117" s="5">
        <v>8333.0368747089669</v>
      </c>
      <c r="N117" s="60">
        <v>28306.241633988102</v>
      </c>
      <c r="P117" s="6"/>
    </row>
    <row r="118" spans="1:16" ht="14.25" thickBot="1" x14ac:dyDescent="0.3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O118" s="127" t="s">
        <v>171</v>
      </c>
      <c r="P118" s="6"/>
    </row>
    <row r="119" spans="1:16" x14ac:dyDescent="0.25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121"/>
      <c r="M119" s="122" t="s">
        <v>169</v>
      </c>
      <c r="N119" s="25">
        <v>4245.9362450982153</v>
      </c>
      <c r="O119" s="16">
        <v>4245.9362450982153</v>
      </c>
    </row>
    <row r="120" spans="1:16" x14ac:dyDescent="0.25">
      <c r="A120" s="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P120" s="6"/>
    </row>
    <row r="121" spans="1:16" ht="12.75" x14ac:dyDescent="0.2">
      <c r="A121" s="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124"/>
      <c r="M121" s="125" t="s">
        <v>170</v>
      </c>
      <c r="N121" s="60">
        <v>24060.305388889887</v>
      </c>
      <c r="O121" s="130">
        <v>2.6733672654322096E-2</v>
      </c>
      <c r="P121" s="6"/>
    </row>
    <row r="122" spans="1:16" x14ac:dyDescent="0.25">
      <c r="P122" s="6"/>
    </row>
    <row r="123" spans="1:16" ht="12.75" x14ac:dyDescent="0.2">
      <c r="A123" s="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P123" s="6"/>
    </row>
    <row r="124" spans="1:16" ht="15.75" x14ac:dyDescent="0.25">
      <c r="A124" s="186" t="s">
        <v>153</v>
      </c>
      <c r="B124" s="186"/>
      <c r="C124" s="186"/>
      <c r="D124" s="186"/>
      <c r="P124" s="6"/>
    </row>
    <row r="125" spans="1:16" ht="12.75" x14ac:dyDescent="0.2">
      <c r="A125" s="197" t="s">
        <v>41</v>
      </c>
      <c r="B125" s="198"/>
      <c r="C125" s="199" t="s">
        <v>42</v>
      </c>
      <c r="D125" s="200"/>
      <c r="E125" s="200"/>
      <c r="F125" s="201"/>
      <c r="G125" s="46"/>
      <c r="H125" s="46"/>
      <c r="I125" s="46"/>
      <c r="J125" s="46"/>
      <c r="K125" s="46"/>
      <c r="L125" s="46"/>
      <c r="M125" s="46"/>
      <c r="N125" s="6"/>
      <c r="O125" s="6"/>
      <c r="P125" s="6"/>
    </row>
    <row r="126" spans="1:16" x14ac:dyDescent="0.25">
      <c r="A126" s="98" t="s">
        <v>57</v>
      </c>
      <c r="B126" s="103"/>
      <c r="C126" s="190" t="s">
        <v>43</v>
      </c>
      <c r="D126" s="190"/>
      <c r="E126" s="190"/>
      <c r="F126" s="105"/>
      <c r="O126" s="6"/>
      <c r="P126" s="6"/>
    </row>
    <row r="127" spans="1:16" x14ac:dyDescent="0.25">
      <c r="A127" s="98" t="s">
        <v>33</v>
      </c>
      <c r="B127" s="103"/>
      <c r="C127" s="190"/>
      <c r="D127" s="190"/>
      <c r="E127" s="190"/>
      <c r="F127" s="105"/>
      <c r="G127" s="46"/>
      <c r="H127" s="46"/>
      <c r="I127" s="46"/>
      <c r="J127" s="46"/>
      <c r="K127" s="46"/>
      <c r="L127" s="46"/>
      <c r="M127" s="46"/>
      <c r="N127" s="6"/>
      <c r="O127" s="6"/>
      <c r="P127" s="6"/>
    </row>
    <row r="128" spans="1:16" x14ac:dyDescent="0.25">
      <c r="A128" s="98" t="s">
        <v>13</v>
      </c>
      <c r="B128" s="103"/>
      <c r="C128" s="190" t="s">
        <v>154</v>
      </c>
      <c r="D128" s="190"/>
      <c r="E128" s="190"/>
      <c r="F128" s="105"/>
      <c r="G128" s="46"/>
      <c r="H128" s="46"/>
      <c r="I128" s="46"/>
      <c r="J128" s="46"/>
      <c r="K128" s="46"/>
      <c r="L128" s="46"/>
      <c r="M128" s="46"/>
      <c r="N128" s="6"/>
      <c r="O128" s="6"/>
      <c r="P128" s="6"/>
    </row>
    <row r="129" spans="1:16" x14ac:dyDescent="0.25">
      <c r="A129" s="98" t="s">
        <v>14</v>
      </c>
      <c r="B129" s="103"/>
      <c r="C129" s="184" t="s">
        <v>49</v>
      </c>
      <c r="D129" s="184"/>
      <c r="E129" s="184"/>
      <c r="F129" s="104">
        <v>89060.305388889887</v>
      </c>
      <c r="G129" s="46"/>
      <c r="H129" s="46"/>
      <c r="I129" s="46"/>
      <c r="J129" s="46"/>
      <c r="K129" s="46"/>
      <c r="L129" s="46"/>
      <c r="M129" s="46"/>
      <c r="N129" s="6"/>
      <c r="O129" s="6"/>
      <c r="P129" s="6"/>
    </row>
    <row r="130" spans="1:16" x14ac:dyDescent="0.25">
      <c r="A130" s="98" t="s">
        <v>139</v>
      </c>
      <c r="B130" s="103"/>
      <c r="C130" s="190"/>
      <c r="D130" s="190"/>
      <c r="E130" s="190"/>
      <c r="F130" s="105"/>
      <c r="G130" s="46"/>
      <c r="H130" s="46"/>
      <c r="I130" s="46"/>
      <c r="J130" s="46"/>
      <c r="K130" s="46"/>
      <c r="L130" s="46"/>
      <c r="M130" s="46"/>
      <c r="N130" s="6"/>
      <c r="O130" s="6"/>
      <c r="P130" s="6"/>
    </row>
    <row r="131" spans="1:16" ht="12.75" x14ac:dyDescent="0.2">
      <c r="A131" s="99" t="s">
        <v>46</v>
      </c>
      <c r="B131" s="104">
        <v>96000</v>
      </c>
      <c r="C131" s="190"/>
      <c r="D131" s="190"/>
      <c r="E131" s="190"/>
      <c r="F131" s="105"/>
      <c r="G131" s="46"/>
      <c r="H131" s="46"/>
      <c r="I131" s="46"/>
      <c r="J131" s="46"/>
      <c r="K131" s="46"/>
      <c r="L131" s="46"/>
      <c r="M131" s="46"/>
      <c r="N131" s="6"/>
      <c r="O131" s="6"/>
      <c r="P131" s="6"/>
    </row>
    <row r="132" spans="1:16" x14ac:dyDescent="0.25">
      <c r="A132" s="100" t="s">
        <v>55</v>
      </c>
      <c r="B132" s="105"/>
      <c r="C132" s="183"/>
      <c r="D132" s="183"/>
      <c r="E132" s="183"/>
      <c r="F132" s="105"/>
      <c r="G132" s="46"/>
      <c r="H132" s="46"/>
      <c r="I132" s="46"/>
      <c r="J132" s="46"/>
      <c r="K132" s="46"/>
      <c r="L132" s="46"/>
      <c r="M132" s="46"/>
      <c r="N132" s="6"/>
      <c r="O132" s="6"/>
      <c r="P132" s="6"/>
    </row>
    <row r="133" spans="1:16" x14ac:dyDescent="0.25">
      <c r="A133" s="99" t="s">
        <v>56</v>
      </c>
      <c r="B133" s="104">
        <v>75500</v>
      </c>
      <c r="C133" s="190"/>
      <c r="D133" s="190"/>
      <c r="E133" s="190"/>
      <c r="F133" s="105"/>
      <c r="O133" s="6"/>
      <c r="P133" s="6"/>
    </row>
    <row r="134" spans="1:16" ht="12.75" x14ac:dyDescent="0.2">
      <c r="A134" s="101"/>
      <c r="B134" s="106"/>
      <c r="C134" s="190" t="s">
        <v>44</v>
      </c>
      <c r="D134" s="190"/>
      <c r="E134" s="190"/>
      <c r="F134" s="105"/>
      <c r="G134" s="46"/>
      <c r="H134" s="46"/>
      <c r="I134" s="46"/>
      <c r="J134" s="46"/>
      <c r="K134" s="46"/>
      <c r="L134" s="46"/>
      <c r="M134" s="46"/>
      <c r="N134" s="6"/>
      <c r="O134" s="6"/>
      <c r="P134" s="6"/>
    </row>
    <row r="135" spans="1:16" ht="12.75" x14ac:dyDescent="0.2">
      <c r="A135" s="102"/>
      <c r="B135" s="105"/>
      <c r="C135" s="182" t="s">
        <v>50</v>
      </c>
      <c r="D135" s="182"/>
      <c r="E135" s="182"/>
      <c r="F135" s="105"/>
      <c r="G135" s="46"/>
      <c r="H135" s="46"/>
      <c r="I135" s="46"/>
      <c r="J135" s="46"/>
      <c r="K135" s="46"/>
      <c r="L135" s="46"/>
      <c r="M135" s="46"/>
      <c r="N135" s="6"/>
      <c r="O135" s="6"/>
      <c r="P135" s="6"/>
    </row>
    <row r="136" spans="1:16" ht="12.75" x14ac:dyDescent="0.2">
      <c r="A136" s="102" t="s">
        <v>53</v>
      </c>
      <c r="B136" s="105"/>
      <c r="C136" s="190" t="s">
        <v>45</v>
      </c>
      <c r="D136" s="190"/>
      <c r="E136" s="190"/>
      <c r="F136" s="105"/>
      <c r="G136" s="46"/>
      <c r="H136" s="46"/>
      <c r="I136" s="46"/>
      <c r="J136" s="46"/>
      <c r="K136" s="46"/>
      <c r="L136" s="46"/>
      <c r="M136" s="46"/>
      <c r="N136" s="6"/>
      <c r="O136" s="6"/>
      <c r="P136" s="6"/>
    </row>
    <row r="137" spans="1:16" ht="12.75" x14ac:dyDescent="0.2">
      <c r="A137" s="101" t="s">
        <v>40</v>
      </c>
      <c r="B137" s="105"/>
      <c r="C137" s="190" t="s">
        <v>172</v>
      </c>
      <c r="D137" s="190"/>
      <c r="E137" s="190"/>
      <c r="F137" s="105"/>
      <c r="G137" s="46"/>
      <c r="H137" s="46"/>
      <c r="I137" s="46"/>
      <c r="J137" s="46"/>
      <c r="K137" s="46"/>
      <c r="L137" s="46"/>
      <c r="M137" s="46"/>
      <c r="N137" s="6"/>
      <c r="O137" s="6"/>
      <c r="P137" s="6"/>
    </row>
    <row r="138" spans="1:16" ht="12.75" x14ac:dyDescent="0.2">
      <c r="A138" s="102" t="s">
        <v>92</v>
      </c>
      <c r="B138" s="105"/>
      <c r="C138" s="182" t="s">
        <v>74</v>
      </c>
      <c r="D138" s="182"/>
      <c r="E138" s="182"/>
      <c r="F138" s="105"/>
      <c r="G138" s="46"/>
      <c r="H138" s="46"/>
      <c r="I138" s="46"/>
      <c r="J138" s="46"/>
      <c r="K138" s="46"/>
      <c r="L138" s="46"/>
      <c r="M138" s="46"/>
      <c r="N138" s="6"/>
      <c r="O138" s="6"/>
      <c r="P138" s="6"/>
    </row>
    <row r="139" spans="1:16" x14ac:dyDescent="0.25">
      <c r="A139" s="101"/>
      <c r="B139" s="106"/>
      <c r="C139" s="183"/>
      <c r="D139" s="183"/>
      <c r="E139" s="183"/>
      <c r="F139" s="105"/>
      <c r="O139" s="6"/>
    </row>
    <row r="140" spans="1:16" ht="12.75" x14ac:dyDescent="0.2">
      <c r="A140" s="99" t="s">
        <v>47</v>
      </c>
      <c r="B140" s="104">
        <v>92731.903645373357</v>
      </c>
      <c r="C140" s="184" t="s">
        <v>51</v>
      </c>
      <c r="D140" s="184"/>
      <c r="E140" s="184"/>
      <c r="F140" s="104">
        <v>79171.598256483456</v>
      </c>
      <c r="G140" s="46"/>
      <c r="H140" s="46"/>
      <c r="I140" s="46"/>
      <c r="J140" s="46"/>
      <c r="K140" s="46"/>
      <c r="L140" s="46"/>
      <c r="M140" s="46"/>
      <c r="N140" s="6"/>
      <c r="O140" s="6"/>
    </row>
    <row r="141" spans="1:16" x14ac:dyDescent="0.25">
      <c r="A141"/>
      <c r="B141" s="4"/>
      <c r="C141" s="4"/>
      <c r="F141" s="4"/>
      <c r="O141" s="6"/>
    </row>
    <row r="142" spans="1:16" x14ac:dyDescent="0.25">
      <c r="A142" s="102" t="s">
        <v>48</v>
      </c>
      <c r="B142" s="105">
        <v>168231.90364537336</v>
      </c>
      <c r="C142" s="187" t="s">
        <v>91</v>
      </c>
      <c r="D142" s="188"/>
      <c r="E142" s="189"/>
      <c r="F142" s="105">
        <v>168231.90364537336</v>
      </c>
    </row>
    <row r="143" spans="1:16" x14ac:dyDescent="0.25">
      <c r="A143"/>
      <c r="B143" s="4"/>
      <c r="C143" s="4"/>
      <c r="D143" s="4"/>
      <c r="O143" s="6"/>
    </row>
    <row r="144" spans="1:16" x14ac:dyDescent="0.25">
      <c r="A144"/>
      <c r="B144" s="46"/>
      <c r="E144" s="85" t="s">
        <v>90</v>
      </c>
      <c r="F144" s="107">
        <v>0</v>
      </c>
      <c r="K144" s="107"/>
    </row>
    <row r="145" spans="1:15" x14ac:dyDescent="0.25">
      <c r="A145"/>
      <c r="B145" s="4"/>
      <c r="C145" s="4"/>
      <c r="D145" s="4"/>
      <c r="O145" s="6"/>
    </row>
    <row r="146" spans="1:15" x14ac:dyDescent="0.25">
      <c r="A146"/>
      <c r="B146" s="4"/>
      <c r="C146" s="4"/>
      <c r="D146" s="4"/>
    </row>
    <row r="147" spans="1:15" ht="15.75" x14ac:dyDescent="0.25">
      <c r="A147" s="185" t="s">
        <v>75</v>
      </c>
      <c r="B147" s="186"/>
      <c r="C147" s="4"/>
      <c r="D147" s="4"/>
      <c r="O147" s="6"/>
    </row>
    <row r="148" spans="1:15" x14ac:dyDescent="0.25">
      <c r="A148" s="91" t="s">
        <v>49</v>
      </c>
      <c r="B148" s="108"/>
      <c r="C148" s="4"/>
      <c r="D148" s="4"/>
      <c r="O148" s="6"/>
    </row>
    <row r="149" spans="1:15" customFormat="1" x14ac:dyDescent="0.25">
      <c r="A149" s="78" t="s">
        <v>76</v>
      </c>
      <c r="B149" s="108"/>
      <c r="C149" s="4"/>
      <c r="D149" s="4"/>
      <c r="E149" s="9"/>
      <c r="F149" s="9"/>
      <c r="G149" s="9"/>
      <c r="H149" s="9"/>
      <c r="I149" s="9"/>
      <c r="J149" s="9"/>
      <c r="K149" s="9"/>
      <c r="L149" s="9"/>
      <c r="M149" s="9"/>
      <c r="O149" s="6"/>
    </row>
    <row r="150" spans="1:15" customFormat="1" x14ac:dyDescent="0.25">
      <c r="A150" s="78" t="s">
        <v>77</v>
      </c>
      <c r="B150" s="108"/>
      <c r="C150" s="4"/>
      <c r="D150" s="4"/>
      <c r="E150" s="9"/>
      <c r="F150" s="9"/>
      <c r="G150" s="9"/>
      <c r="H150" s="9"/>
      <c r="I150" s="9"/>
      <c r="J150" s="9"/>
      <c r="K150" s="9"/>
      <c r="L150" s="9"/>
      <c r="M150" s="9"/>
      <c r="O150" s="6"/>
    </row>
    <row r="151" spans="1:15" customFormat="1" x14ac:dyDescent="0.25">
      <c r="A151" s="79" t="s">
        <v>78</v>
      </c>
      <c r="B151" s="108"/>
      <c r="C151" s="4"/>
      <c r="D151" s="4"/>
      <c r="E151" s="9"/>
      <c r="F151" s="9"/>
      <c r="G151" s="9"/>
      <c r="H151" s="9"/>
      <c r="I151" s="9"/>
      <c r="J151" s="9"/>
      <c r="K151" s="9"/>
      <c r="L151" s="9"/>
      <c r="M151" s="9"/>
      <c r="O151" s="6"/>
    </row>
    <row r="152" spans="1:15" customFormat="1" x14ac:dyDescent="0.25">
      <c r="A152" s="80" t="s">
        <v>83</v>
      </c>
      <c r="B152" s="109">
        <v>59476.367400275136</v>
      </c>
      <c r="C152" s="4"/>
      <c r="D152" s="4"/>
      <c r="E152" s="9"/>
      <c r="F152" s="9"/>
      <c r="G152" s="9"/>
      <c r="H152" s="9"/>
      <c r="I152" s="9"/>
      <c r="J152" s="9"/>
      <c r="K152" s="9"/>
      <c r="L152" s="9"/>
      <c r="M152" s="9"/>
      <c r="O152" s="6"/>
    </row>
    <row r="153" spans="1:15" customFormat="1" x14ac:dyDescent="0.25">
      <c r="B153" s="4"/>
      <c r="C153" s="4"/>
      <c r="D153" s="4"/>
      <c r="E153" s="9"/>
      <c r="F153" s="9"/>
      <c r="G153" s="9"/>
      <c r="H153" s="9"/>
      <c r="I153" s="9"/>
      <c r="J153" s="9"/>
      <c r="K153" s="9"/>
      <c r="L153" s="9"/>
      <c r="M153" s="9"/>
    </row>
    <row r="154" spans="1:15" customFormat="1" ht="13.5" customHeight="1" x14ac:dyDescent="0.25">
      <c r="A154" s="78" t="s">
        <v>79</v>
      </c>
      <c r="B154" s="108"/>
      <c r="C154" s="4"/>
      <c r="D154" s="4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customFormat="1" ht="13.5" customHeight="1" x14ac:dyDescent="0.25">
      <c r="A155" s="78" t="s">
        <v>40</v>
      </c>
      <c r="B155" s="108"/>
      <c r="C155" s="46"/>
      <c r="D155" s="46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customFormat="1" ht="13.5" customHeight="1" x14ac:dyDescent="0.25">
      <c r="A156" s="81" t="s">
        <v>80</v>
      </c>
      <c r="B156" s="108"/>
      <c r="C156" s="46"/>
      <c r="D156" s="46"/>
      <c r="E156" s="9"/>
      <c r="F156" s="9"/>
      <c r="G156" s="9"/>
      <c r="H156" s="9"/>
      <c r="I156" s="9"/>
      <c r="J156" s="9"/>
      <c r="K156" s="9"/>
      <c r="L156" s="9"/>
      <c r="M156" s="9"/>
      <c r="O156" s="6"/>
    </row>
    <row r="157" spans="1:15" customFormat="1" x14ac:dyDescent="0.25">
      <c r="A157" s="81" t="s">
        <v>81</v>
      </c>
      <c r="B157" s="108"/>
      <c r="C157" s="46"/>
      <c r="D157" s="46"/>
      <c r="E157" s="9"/>
      <c r="F157" s="9"/>
      <c r="G157" s="9"/>
      <c r="H157" s="9"/>
      <c r="I157" s="9"/>
      <c r="J157" s="9"/>
      <c r="K157" s="9"/>
      <c r="L157" s="9"/>
      <c r="M157" s="9"/>
      <c r="O157" s="6"/>
    </row>
    <row r="158" spans="1:15" customFormat="1" x14ac:dyDescent="0.25">
      <c r="A158" s="82" t="s">
        <v>82</v>
      </c>
      <c r="B158" s="110">
        <v>32604.463754901786</v>
      </c>
      <c r="C158" s="4"/>
      <c r="D158" s="4"/>
      <c r="E158" s="9"/>
      <c r="F158" s="9"/>
      <c r="G158" s="9"/>
      <c r="H158" s="9"/>
      <c r="I158" s="9"/>
      <c r="J158" s="9"/>
      <c r="K158" s="9"/>
      <c r="L158" s="9"/>
      <c r="M158" s="9"/>
      <c r="O158" s="6"/>
    </row>
    <row r="159" spans="1:15" customFormat="1" x14ac:dyDescent="0.25">
      <c r="B159" s="4"/>
      <c r="C159" s="46"/>
      <c r="D159" s="46"/>
      <c r="E159" s="9"/>
      <c r="F159" s="9"/>
      <c r="G159" s="9"/>
      <c r="H159" s="9"/>
      <c r="I159" s="9"/>
      <c r="J159" s="9"/>
      <c r="K159" s="9"/>
      <c r="L159" s="9"/>
      <c r="M159" s="9"/>
    </row>
    <row r="160" spans="1:15" customFormat="1" x14ac:dyDescent="0.25">
      <c r="A160" s="83" t="s">
        <v>84</v>
      </c>
      <c r="B160" s="111">
        <v>26871.903645373357</v>
      </c>
      <c r="C160" s="4"/>
      <c r="D160" s="4"/>
      <c r="E160" s="9"/>
      <c r="F160" s="9"/>
      <c r="G160" s="9"/>
      <c r="H160" s="9"/>
      <c r="I160" s="9"/>
      <c r="J160" s="9"/>
      <c r="K160" s="9"/>
      <c r="L160" s="9"/>
      <c r="M160" s="9"/>
      <c r="O160" s="6"/>
    </row>
    <row r="162" spans="1:13" customFormat="1" x14ac:dyDescent="0.25">
      <c r="A162" s="84" t="s">
        <v>129</v>
      </c>
      <c r="B162" s="112">
        <v>0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</sheetData>
  <mergeCells count="23">
    <mergeCell ref="C140:E140"/>
    <mergeCell ref="A1:M1"/>
    <mergeCell ref="A101:N101"/>
    <mergeCell ref="O104:O105"/>
    <mergeCell ref="A124:D124"/>
    <mergeCell ref="A125:B125"/>
    <mergeCell ref="C125:F125"/>
    <mergeCell ref="C142:E142"/>
    <mergeCell ref="C126:E126"/>
    <mergeCell ref="C127:E127"/>
    <mergeCell ref="A147:B14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</mergeCells>
  <conditionalFormatting sqref="B160">
    <cfRule type="cellIs" dxfId="7" priority="1" operator="lessThan">
      <formula>0</formula>
    </cfRule>
    <cfRule type="cellIs" dxfId="6" priority="2" operator="greaterThan">
      <formula>0</formula>
    </cfRule>
  </conditionalFormatting>
  <printOptions horizontalCentered="1"/>
  <pageMargins left="3.937007874015748E-2" right="0.03" top="3.937007874015748E-2" bottom="3.937007874015748E-2" header="1.0900000000000001" footer="7.874015748031496E-2"/>
  <pageSetup paperSize="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3"/>
  <sheetViews>
    <sheetView topLeftCell="A25" workbookViewId="0">
      <selection activeCell="B42" sqref="B42:M44"/>
    </sheetView>
  </sheetViews>
  <sheetFormatPr baseColWidth="10" defaultRowHeight="14.25" x14ac:dyDescent="0.2"/>
  <cols>
    <col min="1" max="1" width="38.5703125" style="132" customWidth="1"/>
    <col min="2" max="2" width="13.5703125" style="132" customWidth="1"/>
    <col min="3" max="3" width="18.28515625" style="132" customWidth="1"/>
    <col min="4" max="4" width="14.140625" style="132" customWidth="1"/>
    <col min="5" max="12" width="11.5703125" style="132" bestFit="1" customWidth="1"/>
    <col min="13" max="13" width="10" style="132" customWidth="1"/>
    <col min="14" max="14" width="11.5703125" style="132" bestFit="1" customWidth="1"/>
    <col min="15" max="16384" width="11.42578125" style="132"/>
  </cols>
  <sheetData>
    <row r="1" spans="1:4" ht="16.5" thickBot="1" x14ac:dyDescent="0.3">
      <c r="A1" s="203" t="s">
        <v>196</v>
      </c>
      <c r="B1" s="204"/>
      <c r="C1" s="204"/>
      <c r="D1" s="205"/>
    </row>
    <row r="3" spans="1:4" s="133" customFormat="1" ht="36" customHeight="1" x14ac:dyDescent="0.2">
      <c r="B3" s="134" t="s">
        <v>93</v>
      </c>
      <c r="C3" s="134" t="s">
        <v>195</v>
      </c>
      <c r="D3" s="134" t="s">
        <v>94</v>
      </c>
    </row>
    <row r="4" spans="1:4" x14ac:dyDescent="0.2">
      <c r="A4" s="135" t="s">
        <v>6</v>
      </c>
      <c r="B4" s="136">
        <v>900000</v>
      </c>
      <c r="C4" s="136">
        <v>900000</v>
      </c>
      <c r="D4" s="136">
        <v>900000</v>
      </c>
    </row>
    <row r="5" spans="1:4" ht="16.5" x14ac:dyDescent="0.3">
      <c r="A5" s="137"/>
    </row>
    <row r="6" spans="1:4" ht="16.5" x14ac:dyDescent="0.3">
      <c r="A6" s="138" t="s">
        <v>9</v>
      </c>
      <c r="B6" s="139"/>
      <c r="C6" s="139"/>
      <c r="D6" s="139"/>
    </row>
    <row r="7" spans="1:4" ht="16.5" x14ac:dyDescent="0.3">
      <c r="A7" s="138" t="s">
        <v>54</v>
      </c>
      <c r="B7" s="139"/>
      <c r="C7" s="139"/>
      <c r="D7" s="139"/>
    </row>
    <row r="8" spans="1:4" ht="16.5" x14ac:dyDescent="0.3">
      <c r="A8" s="138" t="s">
        <v>140</v>
      </c>
      <c r="B8" s="140"/>
      <c r="C8" s="141"/>
      <c r="D8" s="141"/>
    </row>
    <row r="9" spans="1:4" ht="16.5" x14ac:dyDescent="0.3">
      <c r="A9" s="138" t="s">
        <v>28</v>
      </c>
      <c r="B9" s="140"/>
      <c r="C9" s="139"/>
      <c r="D9" s="139"/>
    </row>
    <row r="10" spans="1:4" ht="16.5" x14ac:dyDescent="0.3">
      <c r="A10" s="138" t="s">
        <v>144</v>
      </c>
      <c r="B10" s="140"/>
      <c r="C10" s="139"/>
      <c r="D10" s="139"/>
    </row>
    <row r="11" spans="1:4" ht="16.5" x14ac:dyDescent="0.3">
      <c r="A11" s="138" t="s">
        <v>72</v>
      </c>
      <c r="B11" s="140"/>
      <c r="C11" s="139"/>
      <c r="D11" s="139"/>
    </row>
    <row r="12" spans="1:4" ht="16.5" x14ac:dyDescent="0.3">
      <c r="A12" s="138" t="s">
        <v>52</v>
      </c>
      <c r="B12" s="140"/>
      <c r="C12" s="139"/>
      <c r="D12" s="139"/>
    </row>
    <row r="13" spans="1:4" ht="16.5" x14ac:dyDescent="0.3">
      <c r="A13" s="138" t="s">
        <v>34</v>
      </c>
      <c r="B13" s="140"/>
      <c r="C13" s="139"/>
      <c r="D13" s="139"/>
    </row>
    <row r="14" spans="1:4" x14ac:dyDescent="0.2">
      <c r="A14" s="135" t="s">
        <v>35</v>
      </c>
      <c r="B14" s="136">
        <v>825499.84536601196</v>
      </c>
      <c r="C14" s="136">
        <v>857443.99536601198</v>
      </c>
      <c r="D14" s="136">
        <v>871693.7583660119</v>
      </c>
    </row>
    <row r="15" spans="1:4" ht="16.5" x14ac:dyDescent="0.3">
      <c r="A15" s="137"/>
      <c r="B15" s="142"/>
      <c r="C15" s="142"/>
    </row>
    <row r="16" spans="1:4" ht="16.5" x14ac:dyDescent="0.3">
      <c r="A16" s="135" t="s">
        <v>73</v>
      </c>
      <c r="B16" s="139"/>
      <c r="C16" s="139"/>
      <c r="D16" s="139"/>
    </row>
    <row r="17" spans="1:4" ht="16.5" x14ac:dyDescent="0.3">
      <c r="A17" s="135" t="s">
        <v>174</v>
      </c>
      <c r="B17" s="139"/>
      <c r="C17" s="139"/>
      <c r="D17" s="139"/>
    </row>
    <row r="18" spans="1:4" x14ac:dyDescent="0.2">
      <c r="A18" s="143" t="s">
        <v>170</v>
      </c>
      <c r="B18" s="144">
        <v>56655.436422658699</v>
      </c>
      <c r="C18" s="144">
        <v>35359.336422658678</v>
      </c>
      <c r="D18" s="144">
        <v>24060.305388889887</v>
      </c>
    </row>
    <row r="19" spans="1:4" x14ac:dyDescent="0.2">
      <c r="A19" s="146"/>
      <c r="B19" s="147"/>
      <c r="C19" s="147"/>
      <c r="D19" s="147"/>
    </row>
    <row r="20" spans="1:4" x14ac:dyDescent="0.2">
      <c r="A20" s="148"/>
      <c r="B20" s="148"/>
      <c r="C20" s="148"/>
    </row>
    <row r="21" spans="1:4" ht="36" customHeight="1" x14ac:dyDescent="0.2">
      <c r="B21" s="134" t="s">
        <v>93</v>
      </c>
      <c r="C21" s="134" t="s">
        <v>195</v>
      </c>
      <c r="D21" s="134" t="s">
        <v>94</v>
      </c>
    </row>
    <row r="22" spans="1:4" x14ac:dyDescent="0.2">
      <c r="A22" s="141" t="s">
        <v>49</v>
      </c>
      <c r="B22" s="149"/>
      <c r="C22" s="149"/>
      <c r="D22" s="149"/>
    </row>
    <row r="23" spans="1:4" x14ac:dyDescent="0.2">
      <c r="A23" s="141" t="s">
        <v>76</v>
      </c>
      <c r="B23" s="149"/>
      <c r="C23" s="149"/>
      <c r="D23" s="149"/>
    </row>
    <row r="24" spans="1:4" x14ac:dyDescent="0.2">
      <c r="A24" s="141" t="s">
        <v>77</v>
      </c>
      <c r="B24" s="149"/>
      <c r="C24" s="149"/>
      <c r="D24" s="149"/>
    </row>
    <row r="25" spans="1:4" x14ac:dyDescent="0.2">
      <c r="A25" s="150" t="s">
        <v>78</v>
      </c>
      <c r="B25" s="149"/>
      <c r="C25" s="149"/>
      <c r="D25" s="149"/>
    </row>
    <row r="26" spans="1:4" ht="15" x14ac:dyDescent="0.25">
      <c r="A26" s="151" t="s">
        <v>83</v>
      </c>
      <c r="B26" s="152">
        <v>92071.498434043955</v>
      </c>
      <c r="C26" s="152">
        <v>70775.39843404392</v>
      </c>
      <c r="D26" s="152">
        <v>59476.367400275136</v>
      </c>
    </row>
    <row r="28" spans="1:4" x14ac:dyDescent="0.2">
      <c r="A28" s="141" t="s">
        <v>79</v>
      </c>
      <c r="B28" s="149"/>
      <c r="C28" s="149"/>
      <c r="D28" s="149"/>
    </row>
    <row r="29" spans="1:4" x14ac:dyDescent="0.2">
      <c r="A29" s="141" t="s">
        <v>40</v>
      </c>
      <c r="B29" s="149"/>
      <c r="C29" s="149"/>
      <c r="D29" s="149"/>
    </row>
    <row r="30" spans="1:4" x14ac:dyDescent="0.2">
      <c r="A30" s="153" t="s">
        <v>80</v>
      </c>
      <c r="B30" s="149"/>
      <c r="C30" s="149"/>
      <c r="D30" s="149"/>
    </row>
    <row r="31" spans="1:4" x14ac:dyDescent="0.2">
      <c r="A31" s="153" t="s">
        <v>81</v>
      </c>
      <c r="B31" s="149"/>
      <c r="C31" s="149"/>
      <c r="D31" s="149"/>
    </row>
    <row r="32" spans="1:4" ht="15" x14ac:dyDescent="0.25">
      <c r="A32" s="154" t="s">
        <v>82</v>
      </c>
      <c r="B32" s="155">
        <v>94855.637212003989</v>
      </c>
      <c r="C32" s="155">
        <v>54519.577712003986</v>
      </c>
      <c r="D32" s="155">
        <v>32604.463754901786</v>
      </c>
    </row>
    <row r="34" spans="1:14" ht="15" customHeight="1" x14ac:dyDescent="0.25">
      <c r="A34" s="156" t="s">
        <v>84</v>
      </c>
      <c r="B34" s="157">
        <v>-2784.1387779599754</v>
      </c>
      <c r="C34" s="157">
        <v>16255.820722040007</v>
      </c>
      <c r="D34" s="157">
        <v>26871.903645373357</v>
      </c>
    </row>
    <row r="35" spans="1:14" ht="15" customHeight="1" x14ac:dyDescent="0.2"/>
    <row r="36" spans="1:14" ht="15" customHeight="1" x14ac:dyDescent="0.25">
      <c r="A36" s="165" t="s">
        <v>147</v>
      </c>
      <c r="B36" s="157">
        <v>-26408.649813146651</v>
      </c>
      <c r="C36" s="157">
        <v>1632.0765618533514</v>
      </c>
      <c r="D36" s="157">
        <v>9696.3434893533504</v>
      </c>
    </row>
    <row r="37" spans="1:14" ht="15" customHeight="1" x14ac:dyDescent="0.2"/>
    <row r="38" spans="1:14" ht="15" x14ac:dyDescent="0.25">
      <c r="A38" s="165" t="s">
        <v>181</v>
      </c>
      <c r="B38" s="166">
        <v>77155.436422658706</v>
      </c>
      <c r="C38" s="166">
        <v>55859.336422658678</v>
      </c>
      <c r="D38" s="166">
        <v>44560.305388889887</v>
      </c>
    </row>
    <row r="39" spans="1:14" ht="16.5" x14ac:dyDescent="0.3"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</row>
    <row r="40" spans="1:14" ht="15" customHeight="1" x14ac:dyDescent="0.25">
      <c r="A40" s="202" t="s">
        <v>121</v>
      </c>
      <c r="B40" s="202"/>
      <c r="C40" s="202"/>
      <c r="D40" s="202"/>
      <c r="E40" s="202"/>
      <c r="F40" s="202"/>
    </row>
    <row r="41" spans="1:14" ht="16.5" x14ac:dyDescent="0.3">
      <c r="A41" s="158" t="s">
        <v>96</v>
      </c>
      <c r="B41" s="159" t="s">
        <v>3</v>
      </c>
      <c r="C41" s="159" t="s">
        <v>4</v>
      </c>
      <c r="D41" s="159" t="s">
        <v>5</v>
      </c>
      <c r="E41" s="159" t="s">
        <v>128</v>
      </c>
      <c r="F41" s="159" t="s">
        <v>122</v>
      </c>
      <c r="G41" s="159" t="s">
        <v>123</v>
      </c>
      <c r="H41" s="159" t="s">
        <v>124</v>
      </c>
      <c r="I41" s="159" t="s">
        <v>125</v>
      </c>
      <c r="J41" s="159" t="s">
        <v>126</v>
      </c>
      <c r="K41" s="159" t="s">
        <v>127</v>
      </c>
      <c r="L41" s="159" t="s">
        <v>1</v>
      </c>
      <c r="M41" s="159" t="s">
        <v>2</v>
      </c>
      <c r="N41" s="159" t="s">
        <v>145</v>
      </c>
    </row>
    <row r="42" spans="1:14" x14ac:dyDescent="0.2">
      <c r="A42" s="160" t="s">
        <v>93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40">
        <v>-26408.649813146651</v>
      </c>
    </row>
    <row r="43" spans="1:14" x14ac:dyDescent="0.2">
      <c r="A43" s="160" t="s">
        <v>195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40">
        <v>1632.0765618533514</v>
      </c>
    </row>
    <row r="44" spans="1:14" x14ac:dyDescent="0.2">
      <c r="A44" s="160" t="s">
        <v>94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40">
        <v>9696.3434893533504</v>
      </c>
    </row>
    <row r="49" spans="1:5" s="145" customFormat="1" x14ac:dyDescent="0.2">
      <c r="A49" s="206" t="s">
        <v>179</v>
      </c>
      <c r="B49" s="207"/>
      <c r="C49" s="207"/>
      <c r="D49" s="208"/>
    </row>
    <row r="50" spans="1:5" x14ac:dyDescent="0.2">
      <c r="A50" s="162" t="s">
        <v>178</v>
      </c>
      <c r="B50" s="163">
        <v>0.32103333333333334</v>
      </c>
      <c r="C50" s="163">
        <v>0.28603333333333331</v>
      </c>
      <c r="D50" s="163">
        <v>0.32103333333333334</v>
      </c>
    </row>
    <row r="51" spans="1:5" x14ac:dyDescent="0.2">
      <c r="A51" s="162" t="s">
        <v>176</v>
      </c>
      <c r="B51" s="163">
        <v>0.23884444444444444</v>
      </c>
      <c r="C51" s="163">
        <v>0.20384444444444444</v>
      </c>
      <c r="D51" s="163">
        <v>0.19204444444444443</v>
      </c>
    </row>
    <row r="52" spans="1:5" x14ac:dyDescent="0.2">
      <c r="A52" s="162" t="s">
        <v>192</v>
      </c>
      <c r="B52" s="163">
        <v>0.52980408913286192</v>
      </c>
      <c r="C52" s="163">
        <v>0.62319217813147276</v>
      </c>
      <c r="D52" s="163">
        <v>0.68248437861606115</v>
      </c>
    </row>
    <row r="53" spans="1:5" x14ac:dyDescent="0.2">
      <c r="A53" s="162" t="s">
        <v>177</v>
      </c>
      <c r="B53" s="163">
        <v>0.10814812555555552</v>
      </c>
      <c r="C53" s="163">
        <v>7.2654625555555491E-2</v>
      </c>
      <c r="D53" s="163">
        <v>5.6821555555555583E-2</v>
      </c>
    </row>
    <row r="54" spans="1:5" x14ac:dyDescent="0.2">
      <c r="A54" s="162" t="s">
        <v>95</v>
      </c>
      <c r="B54" s="163">
        <v>6.2950484914065227E-2</v>
      </c>
      <c r="C54" s="163">
        <v>3.9288151580731866E-2</v>
      </c>
      <c r="D54" s="163">
        <v>2.6733672654322096E-2</v>
      </c>
    </row>
    <row r="55" spans="1:5" x14ac:dyDescent="0.2">
      <c r="A55" s="146"/>
      <c r="B55" s="147"/>
      <c r="C55" s="147"/>
      <c r="D55" s="147"/>
    </row>
    <row r="56" spans="1:5" x14ac:dyDescent="0.2">
      <c r="A56" s="206" t="s">
        <v>163</v>
      </c>
      <c r="B56" s="207"/>
      <c r="C56" s="207"/>
      <c r="D56" s="208"/>
    </row>
    <row r="57" spans="1:5" ht="16.5" x14ac:dyDescent="0.3">
      <c r="A57" s="167" t="s">
        <v>189</v>
      </c>
      <c r="B57" s="168">
        <v>0.71284672279875561</v>
      </c>
      <c r="C57" s="168">
        <v>0.98461606460634399</v>
      </c>
      <c r="D57" s="168">
        <v>1.2342823847368205</v>
      </c>
      <c r="E57" s="132" t="s">
        <v>190</v>
      </c>
    </row>
    <row r="58" spans="1:5" ht="16.5" x14ac:dyDescent="0.3">
      <c r="A58" s="162" t="s">
        <v>200</v>
      </c>
      <c r="B58" s="168">
        <v>0.37742712830244907</v>
      </c>
      <c r="C58" s="168">
        <v>0.45751659634348202</v>
      </c>
      <c r="D58" s="168">
        <v>0.51556147052144718</v>
      </c>
      <c r="E58" s="132" t="s">
        <v>191</v>
      </c>
    </row>
    <row r="59" spans="1:5" ht="16.5" x14ac:dyDescent="0.3">
      <c r="A59" s="162" t="s">
        <v>183</v>
      </c>
      <c r="B59" s="168">
        <v>0.87162209881013375</v>
      </c>
      <c r="C59" s="168">
        <v>0.54398979111782586</v>
      </c>
      <c r="D59" s="168">
        <v>0.37015854444445978</v>
      </c>
      <c r="E59" s="132" t="s">
        <v>182</v>
      </c>
    </row>
    <row r="60" spans="1:5" x14ac:dyDescent="0.2">
      <c r="A60" s="162" t="s">
        <v>180</v>
      </c>
      <c r="B60" s="164">
        <v>37.942254884801599</v>
      </c>
      <c r="C60" s="164">
        <v>21.807831084801595</v>
      </c>
      <c r="D60" s="164">
        <v>13.041785501960714</v>
      </c>
      <c r="E60" s="132" t="s">
        <v>185</v>
      </c>
    </row>
    <row r="61" spans="1:5" x14ac:dyDescent="0.2">
      <c r="A61" s="146"/>
      <c r="B61" s="147"/>
      <c r="C61" s="147"/>
      <c r="D61" s="147"/>
    </row>
    <row r="62" spans="1:5" x14ac:dyDescent="0.2">
      <c r="A62" s="206" t="s">
        <v>188</v>
      </c>
      <c r="B62" s="207"/>
      <c r="C62" s="207"/>
      <c r="D62" s="208"/>
    </row>
    <row r="63" spans="1:5" ht="16.5" x14ac:dyDescent="0.2">
      <c r="A63" s="162" t="s">
        <v>186</v>
      </c>
      <c r="B63" s="163">
        <v>0.46570410734317541</v>
      </c>
      <c r="C63" s="163">
        <v>0.35232732382510462</v>
      </c>
      <c r="D63" s="163">
        <v>0.27015745436565014</v>
      </c>
      <c r="E63" s="171" t="s">
        <v>187</v>
      </c>
    </row>
  </sheetData>
  <mergeCells count="5">
    <mergeCell ref="A40:F40"/>
    <mergeCell ref="A1:D1"/>
    <mergeCell ref="A49:D49"/>
    <mergeCell ref="A56:D56"/>
    <mergeCell ref="A62:D62"/>
  </mergeCells>
  <conditionalFormatting sqref="B34:D34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B36:D36">
    <cfRule type="cellIs" dxfId="3" priority="1" operator="lessThan">
      <formula>0</formula>
    </cfRule>
    <cfRule type="cellIs" dxfId="2" priority="2" operator="greaterThan">
      <formula>0</formula>
    </cfRule>
  </conditionalFormatting>
  <pageMargins left="0.70866141732283472" right="0.34" top="0.56999999999999995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J13"/>
  <sheetViews>
    <sheetView workbookViewId="0">
      <selection sqref="A1:XFD1048576"/>
    </sheetView>
  </sheetViews>
  <sheetFormatPr baseColWidth="10" defaultRowHeight="12.75" x14ac:dyDescent="0.2"/>
  <cols>
    <col min="1" max="1" width="26.140625" customWidth="1"/>
    <col min="2" max="12" width="11.42578125" customWidth="1"/>
  </cols>
  <sheetData>
    <row r="1" spans="1:62" x14ac:dyDescent="0.2">
      <c r="B1" s="2"/>
    </row>
    <row r="2" spans="1:62" ht="15.75" x14ac:dyDescent="0.25">
      <c r="A2" s="209" t="s">
        <v>198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62" x14ac:dyDescent="0.2">
      <c r="A3" s="87" t="s">
        <v>131</v>
      </c>
      <c r="B3" s="88">
        <v>0.05</v>
      </c>
    </row>
    <row r="4" spans="1:62" x14ac:dyDescent="0.2">
      <c r="A4" s="87" t="s">
        <v>132</v>
      </c>
      <c r="B4" s="89">
        <v>55000</v>
      </c>
    </row>
    <row r="5" spans="1:62" x14ac:dyDescent="0.2">
      <c r="A5" s="96" t="s">
        <v>133</v>
      </c>
      <c r="B5" s="97">
        <v>5</v>
      </c>
    </row>
    <row r="6" spans="1:62" ht="13.5" x14ac:dyDescent="0.25">
      <c r="A6" s="87"/>
      <c r="B6" s="7" t="s">
        <v>3</v>
      </c>
      <c r="C6" s="7" t="s">
        <v>4</v>
      </c>
      <c r="D6" s="7" t="s">
        <v>5</v>
      </c>
      <c r="E6" s="7" t="s">
        <v>128</v>
      </c>
      <c r="F6" s="7" t="s">
        <v>122</v>
      </c>
      <c r="G6" s="7" t="s">
        <v>123</v>
      </c>
      <c r="H6" s="7" t="s">
        <v>124</v>
      </c>
      <c r="I6" s="7" t="s">
        <v>125</v>
      </c>
      <c r="J6" s="7" t="s">
        <v>126</v>
      </c>
      <c r="K6" s="7" t="s">
        <v>127</v>
      </c>
      <c r="L6" s="7" t="s">
        <v>1</v>
      </c>
      <c r="M6" s="7" t="s">
        <v>2</v>
      </c>
      <c r="N6" s="87"/>
      <c r="O6" s="87"/>
    </row>
    <row r="7" spans="1:62" x14ac:dyDescent="0.2">
      <c r="A7" s="87" t="s">
        <v>36</v>
      </c>
      <c r="B7" s="87"/>
      <c r="C7" s="89">
        <v>55000</v>
      </c>
      <c r="D7" s="89">
        <v>54191.248816246065</v>
      </c>
      <c r="E7" s="89">
        <v>53379.127835893152</v>
      </c>
      <c r="F7" s="89">
        <v>52563.623018122104</v>
      </c>
      <c r="G7" s="89">
        <v>51744.720263610347</v>
      </c>
      <c r="H7" s="89">
        <v>50922.405414288121</v>
      </c>
      <c r="I7" s="89">
        <v>50096.664253093717</v>
      </c>
      <c r="J7" s="89">
        <v>49267.482503727675</v>
      </c>
      <c r="K7" s="89">
        <v>48434.845830405939</v>
      </c>
      <c r="L7" s="89">
        <v>47598.739837612025</v>
      </c>
      <c r="M7" s="89">
        <v>46759.15006984814</v>
      </c>
      <c r="N7" s="89">
        <v>45916.062011385242</v>
      </c>
      <c r="O7" s="89">
        <v>45069.461086012081</v>
      </c>
      <c r="P7" s="86">
        <v>44219.332656783197</v>
      </c>
      <c r="Q7" s="86">
        <v>43365.662025765858</v>
      </c>
      <c r="R7" s="86">
        <v>42508.434433785944</v>
      </c>
      <c r="S7" s="86">
        <v>41647.635060172783</v>
      </c>
      <c r="T7" s="86">
        <v>40783.249022502903</v>
      </c>
      <c r="U7" s="86">
        <v>39915.261376342729</v>
      </c>
      <c r="V7" s="86">
        <v>39043.657114990223</v>
      </c>
      <c r="W7" s="86">
        <v>38168.421169215413</v>
      </c>
      <c r="X7" s="86">
        <v>37289.538406999876</v>
      </c>
      <c r="Y7" s="86">
        <v>36406.993633275109</v>
      </c>
      <c r="Z7" s="86">
        <v>35520.771589659824</v>
      </c>
      <c r="AA7" s="86">
        <v>34630.856954196141</v>
      </c>
      <c r="AB7" s="86">
        <v>33737.234341084688</v>
      </c>
      <c r="AC7" s="86">
        <v>32839.888300418606</v>
      </c>
      <c r="AD7" s="86">
        <v>31938.803317916416</v>
      </c>
      <c r="AE7" s="86">
        <v>31033.963814653798</v>
      </c>
      <c r="AF7" s="86">
        <v>30125.354146794256</v>
      </c>
      <c r="AG7" s="86">
        <v>29212.958605318632</v>
      </c>
      <c r="AH7" s="86">
        <v>28296.761415753524</v>
      </c>
      <c r="AI7" s="86">
        <v>27376.746737898564</v>
      </c>
      <c r="AJ7" s="86">
        <v>26452.89866555254</v>
      </c>
      <c r="AK7" s="86">
        <v>25525.201226238409</v>
      </c>
      <c r="AL7" s="86">
        <v>24593.638380927136</v>
      </c>
      <c r="AM7" s="86">
        <v>23658.194023760396</v>
      </c>
      <c r="AN7" s="86">
        <v>22718.851981772128</v>
      </c>
      <c r="AO7" s="86">
        <v>21775.596014608909</v>
      </c>
      <c r="AP7" s="86">
        <v>20828.409814249178</v>
      </c>
      <c r="AQ7" s="86">
        <v>19877.277004721283</v>
      </c>
      <c r="AR7" s="86">
        <v>18922.181141820354</v>
      </c>
      <c r="AS7" s="86">
        <v>17963.105712824003</v>
      </c>
      <c r="AT7" s="86">
        <v>17000.034136206836</v>
      </c>
      <c r="AU7" s="86">
        <v>16032.949761353762</v>
      </c>
      <c r="AV7" s="86">
        <v>15061.835868272135</v>
      </c>
      <c r="AW7" s="86">
        <v>14086.675667302668</v>
      </c>
      <c r="AX7" s="86">
        <v>13107.452298829161</v>
      </c>
      <c r="AY7" s="86">
        <v>12124.148832987014</v>
      </c>
      <c r="AZ7" s="86">
        <v>11136.748269370524</v>
      </c>
      <c r="BA7" s="86">
        <v>10145.233536738966</v>
      </c>
      <c r="BB7" s="86">
        <v>9149.5874927214427</v>
      </c>
      <c r="BC7" s="86">
        <v>8149.7929235205138</v>
      </c>
      <c r="BD7" s="86">
        <v>7145.8325436145806</v>
      </c>
      <c r="BE7" s="86">
        <v>6137.6889954590397</v>
      </c>
      <c r="BF7" s="86">
        <v>5125.3448491861836</v>
      </c>
      <c r="BG7" s="86">
        <v>4108.7826023038579</v>
      </c>
      <c r="BH7" s="86">
        <v>3087.9846793928555</v>
      </c>
      <c r="BI7" s="86">
        <v>2062.9334318030574</v>
      </c>
      <c r="BJ7" s="86">
        <v>1033.6111373483018</v>
      </c>
    </row>
    <row r="8" spans="1:62" x14ac:dyDescent="0.2">
      <c r="A8" s="87" t="s">
        <v>134</v>
      </c>
      <c r="B8" s="87"/>
      <c r="C8" s="89">
        <v>1037.9178504206016</v>
      </c>
      <c r="D8" s="89">
        <v>1037.9178504206016</v>
      </c>
      <c r="E8" s="89">
        <v>1037.9178504206016</v>
      </c>
      <c r="F8" s="89">
        <v>1037.9178504206016</v>
      </c>
      <c r="G8" s="89">
        <v>1037.9178504206016</v>
      </c>
      <c r="H8" s="89">
        <v>1037.9178504206016</v>
      </c>
      <c r="I8" s="89">
        <v>1037.9178504206016</v>
      </c>
      <c r="J8" s="89">
        <v>1037.9178504206016</v>
      </c>
      <c r="K8" s="89">
        <v>1037.9178504206016</v>
      </c>
      <c r="L8" s="89">
        <v>1037.9178504206016</v>
      </c>
      <c r="M8" s="89">
        <v>1037.9178504206016</v>
      </c>
      <c r="N8" s="89">
        <v>1037.9178504206016</v>
      </c>
      <c r="O8" s="89">
        <v>1037.9178504206016</v>
      </c>
      <c r="P8" s="86">
        <v>1037.9178504206016</v>
      </c>
      <c r="Q8" s="86">
        <v>1037.9178504206016</v>
      </c>
      <c r="R8" s="86">
        <v>1037.9178504206016</v>
      </c>
      <c r="S8" s="86">
        <v>1037.9178504206016</v>
      </c>
      <c r="T8" s="86">
        <v>1037.9178504206016</v>
      </c>
      <c r="U8" s="86">
        <v>1037.9178504206016</v>
      </c>
      <c r="V8" s="86">
        <v>1037.9178504206016</v>
      </c>
      <c r="W8" s="86">
        <v>1037.9178504206016</v>
      </c>
      <c r="X8" s="86">
        <v>1037.9178504206016</v>
      </c>
      <c r="Y8" s="86">
        <v>1037.9178504206016</v>
      </c>
      <c r="Z8" s="86">
        <v>1037.9178504206016</v>
      </c>
      <c r="AA8" s="86">
        <v>1037.9178504206016</v>
      </c>
      <c r="AB8" s="86">
        <v>1037.9178504206016</v>
      </c>
      <c r="AC8" s="86">
        <v>1037.9178504206016</v>
      </c>
      <c r="AD8" s="86">
        <v>1037.9178504206016</v>
      </c>
      <c r="AE8" s="86">
        <v>1037.9178504206016</v>
      </c>
      <c r="AF8" s="86">
        <v>1037.9178504206016</v>
      </c>
      <c r="AG8" s="86">
        <v>1037.9178504206016</v>
      </c>
      <c r="AH8" s="86">
        <v>1037.9178504206016</v>
      </c>
      <c r="AI8" s="86">
        <v>1037.9178504206016</v>
      </c>
      <c r="AJ8" s="86">
        <v>1037.9178504206016</v>
      </c>
      <c r="AK8" s="86">
        <v>1037.9178504206016</v>
      </c>
      <c r="AL8" s="86">
        <v>1037.9178504206016</v>
      </c>
      <c r="AM8" s="86">
        <v>1037.9178504206016</v>
      </c>
      <c r="AN8" s="86">
        <v>1037.9178504206016</v>
      </c>
      <c r="AO8" s="86">
        <v>1037.9178504206016</v>
      </c>
      <c r="AP8" s="86">
        <v>1037.9178504206016</v>
      </c>
      <c r="AQ8" s="86">
        <v>1037.9178504206016</v>
      </c>
      <c r="AR8" s="86">
        <v>1037.9178504206016</v>
      </c>
      <c r="AS8" s="86">
        <v>1037.9178504206016</v>
      </c>
      <c r="AT8" s="86">
        <v>1037.9178504206016</v>
      </c>
      <c r="AU8" s="86">
        <v>1037.9178504206016</v>
      </c>
      <c r="AV8" s="86">
        <v>1037.9178504206016</v>
      </c>
      <c r="AW8" s="86">
        <v>1037.9178504206016</v>
      </c>
      <c r="AX8" s="86">
        <v>1037.9178504206016</v>
      </c>
      <c r="AY8" s="86">
        <v>1037.9178504206016</v>
      </c>
      <c r="AZ8" s="86">
        <v>1037.9178504206016</v>
      </c>
      <c r="BA8" s="86">
        <v>1037.9178504206016</v>
      </c>
      <c r="BB8" s="86">
        <v>1037.9178504206016</v>
      </c>
      <c r="BC8" s="86">
        <v>1037.9178504206016</v>
      </c>
      <c r="BD8" s="86">
        <v>1037.9178504206016</v>
      </c>
      <c r="BE8" s="86">
        <v>1037.9178504206016</v>
      </c>
      <c r="BF8" s="86">
        <v>1037.9178504206016</v>
      </c>
      <c r="BG8" s="86">
        <v>1037.9178504206016</v>
      </c>
      <c r="BH8" s="86">
        <v>1037.9178504206016</v>
      </c>
      <c r="BI8" s="86">
        <v>1037.9178504206016</v>
      </c>
      <c r="BJ8" s="86">
        <v>1037.9178504206016</v>
      </c>
    </row>
    <row r="9" spans="1:62" x14ac:dyDescent="0.2">
      <c r="A9" s="87" t="s">
        <v>38</v>
      </c>
      <c r="B9" s="87"/>
      <c r="C9" s="89">
        <v>808.75118375393492</v>
      </c>
      <c r="D9" s="89">
        <v>812.12098035290956</v>
      </c>
      <c r="E9" s="89">
        <v>815.50481777104676</v>
      </c>
      <c r="F9" s="89">
        <v>818.90275451175944</v>
      </c>
      <c r="G9" s="89">
        <v>822.31484932222509</v>
      </c>
      <c r="H9" s="89">
        <v>825.741161194401</v>
      </c>
      <c r="I9" s="89">
        <v>829.18174936604441</v>
      </c>
      <c r="J9" s="89">
        <v>832.63667332173623</v>
      </c>
      <c r="K9" s="89">
        <v>836.1059927939101</v>
      </c>
      <c r="L9" s="89">
        <v>839.58976776388477</v>
      </c>
      <c r="M9" s="89">
        <v>843.08805846290102</v>
      </c>
      <c r="N9" s="89">
        <v>846.60092537316302</v>
      </c>
      <c r="O9" s="89">
        <v>850.12842922888456</v>
      </c>
      <c r="P9" s="86">
        <v>853.67063101733822</v>
      </c>
      <c r="Q9" s="86">
        <v>857.22759197991047</v>
      </c>
      <c r="R9" s="86">
        <v>860.79937361316013</v>
      </c>
      <c r="S9" s="86">
        <v>864.3860376698816</v>
      </c>
      <c r="T9" s="86">
        <v>867.98764616017274</v>
      </c>
      <c r="U9" s="86">
        <v>871.6042613525068</v>
      </c>
      <c r="V9" s="86">
        <v>875.2359457748089</v>
      </c>
      <c r="W9" s="86">
        <v>878.88276221553735</v>
      </c>
      <c r="X9" s="86">
        <v>882.54477372476867</v>
      </c>
      <c r="Y9" s="86">
        <v>886.22204361528861</v>
      </c>
      <c r="Z9" s="86">
        <v>889.91463546368561</v>
      </c>
      <c r="AA9" s="86">
        <v>893.62261311145096</v>
      </c>
      <c r="AB9" s="86">
        <v>897.34604066608199</v>
      </c>
      <c r="AC9" s="86">
        <v>901.08498250219066</v>
      </c>
      <c r="AD9" s="86">
        <v>904.83950326261652</v>
      </c>
      <c r="AE9" s="86">
        <v>908.60966785954406</v>
      </c>
      <c r="AF9" s="86">
        <v>912.39554147562546</v>
      </c>
      <c r="AG9" s="86">
        <v>916.19718956510724</v>
      </c>
      <c r="AH9" s="86">
        <v>920.01467785496186</v>
      </c>
      <c r="AI9" s="86">
        <v>923.8480723460242</v>
      </c>
      <c r="AJ9" s="86">
        <v>927.69743931413268</v>
      </c>
      <c r="AK9" s="86">
        <v>931.56284531127483</v>
      </c>
      <c r="AL9" s="86">
        <v>935.44435716673843</v>
      </c>
      <c r="AM9" s="86">
        <v>939.3420419882666</v>
      </c>
      <c r="AN9" s="86">
        <v>943.25596716321775</v>
      </c>
      <c r="AO9" s="86">
        <v>947.18620035973106</v>
      </c>
      <c r="AP9" s="86">
        <v>951.1328095278966</v>
      </c>
      <c r="AQ9" s="86">
        <v>955.09586290092955</v>
      </c>
      <c r="AR9" s="86">
        <v>959.07542899635007</v>
      </c>
      <c r="AS9" s="86">
        <v>963.07157661716815</v>
      </c>
      <c r="AT9" s="86">
        <v>967.08437485307309</v>
      </c>
      <c r="AU9" s="86">
        <v>971.11389308162757</v>
      </c>
      <c r="AV9" s="86">
        <v>975.16020096946761</v>
      </c>
      <c r="AW9" s="86">
        <v>979.22336847350709</v>
      </c>
      <c r="AX9" s="86">
        <v>983.30346584214669</v>
      </c>
      <c r="AY9" s="86">
        <v>987.40056361648897</v>
      </c>
      <c r="AZ9" s="86">
        <v>991.51473263155765</v>
      </c>
      <c r="BA9" s="86">
        <v>995.64604401752251</v>
      </c>
      <c r="BB9" s="86">
        <v>999.79456920092889</v>
      </c>
      <c r="BC9" s="86">
        <v>1003.9603799059328</v>
      </c>
      <c r="BD9" s="86">
        <v>1008.1435481555408</v>
      </c>
      <c r="BE9" s="86">
        <v>1012.3441462728556</v>
      </c>
      <c r="BF9" s="86">
        <v>1016.5622468823258</v>
      </c>
      <c r="BG9" s="86">
        <v>1020.7979229110022</v>
      </c>
      <c r="BH9" s="86">
        <v>1025.0512475897981</v>
      </c>
      <c r="BI9" s="86">
        <v>1029.3222944547556</v>
      </c>
      <c r="BJ9" s="86">
        <v>1033.611137348317</v>
      </c>
    </row>
    <row r="10" spans="1:62" x14ac:dyDescent="0.2">
      <c r="A10" s="87" t="s">
        <v>39</v>
      </c>
      <c r="B10" s="87"/>
      <c r="C10" s="89">
        <v>229.16666666666666</v>
      </c>
      <c r="D10" s="89">
        <v>225.79687006769197</v>
      </c>
      <c r="E10" s="89">
        <v>222.41303264955482</v>
      </c>
      <c r="F10" s="89">
        <v>219.01509590884211</v>
      </c>
      <c r="G10" s="89">
        <v>215.60300109837647</v>
      </c>
      <c r="H10" s="89">
        <v>212.17668922620052</v>
      </c>
      <c r="I10" s="89">
        <v>208.73610105455717</v>
      </c>
      <c r="J10" s="89">
        <v>205.28117709886533</v>
      </c>
      <c r="K10" s="89">
        <v>201.81185762669142</v>
      </c>
      <c r="L10" s="89">
        <v>198.32808265671679</v>
      </c>
      <c r="M10" s="89">
        <v>194.82979195770056</v>
      </c>
      <c r="N10" s="89">
        <v>191.31692504743853</v>
      </c>
      <c r="O10" s="89">
        <v>187.789421191717</v>
      </c>
      <c r="P10" s="86">
        <v>184.24721940326333</v>
      </c>
      <c r="Q10" s="86">
        <v>180.69025844069108</v>
      </c>
      <c r="R10" s="86">
        <v>177.11847680744143</v>
      </c>
      <c r="S10" s="86">
        <v>173.53181275071995</v>
      </c>
      <c r="T10" s="86">
        <v>169.93020426042878</v>
      </c>
      <c r="U10" s="86">
        <v>166.31358906809473</v>
      </c>
      <c r="V10" s="86">
        <v>162.6819046457926</v>
      </c>
      <c r="W10" s="86">
        <v>159.03508820506423</v>
      </c>
      <c r="X10" s="86">
        <v>155.37307669583282</v>
      </c>
      <c r="Y10" s="86">
        <v>151.69580680531297</v>
      </c>
      <c r="Z10" s="86">
        <v>148.00321495691594</v>
      </c>
      <c r="AA10" s="86">
        <v>144.29523730915059</v>
      </c>
      <c r="AB10" s="86">
        <v>140.57180975451953</v>
      </c>
      <c r="AC10" s="86">
        <v>136.83286791841087</v>
      </c>
      <c r="AD10" s="86">
        <v>133.07834715798506</v>
      </c>
      <c r="AE10" s="86">
        <v>129.30818256105749</v>
      </c>
      <c r="AF10" s="86">
        <v>125.52230894497607</v>
      </c>
      <c r="AG10" s="86">
        <v>121.72066085549432</v>
      </c>
      <c r="AH10" s="86">
        <v>117.90317256563969</v>
      </c>
      <c r="AI10" s="86">
        <v>114.06977807457736</v>
      </c>
      <c r="AJ10" s="86">
        <v>110.22041110646893</v>
      </c>
      <c r="AK10" s="86">
        <v>106.35500510932671</v>
      </c>
      <c r="AL10" s="86">
        <v>102.47349325386307</v>
      </c>
      <c r="AM10" s="86">
        <v>98.575808432334995</v>
      </c>
      <c r="AN10" s="86">
        <v>94.661883257383863</v>
      </c>
      <c r="AO10" s="86">
        <v>90.73165006087045</v>
      </c>
      <c r="AP10" s="86">
        <v>86.785040892704913</v>
      </c>
      <c r="AQ10" s="86">
        <v>82.821987519672021</v>
      </c>
      <c r="AR10" s="86">
        <v>78.842421424251484</v>
      </c>
      <c r="AS10" s="86">
        <v>74.846273803433348</v>
      </c>
      <c r="AT10" s="86">
        <v>70.833475567528481</v>
      </c>
      <c r="AU10" s="86">
        <v>66.803957338974016</v>
      </c>
      <c r="AV10" s="86">
        <v>62.757649451133908</v>
      </c>
      <c r="AW10" s="86">
        <v>58.694481947094459</v>
      </c>
      <c r="AX10" s="86">
        <v>54.614384578454839</v>
      </c>
      <c r="AY10" s="86">
        <v>50.517286804112558</v>
      </c>
      <c r="AZ10" s="86">
        <v>46.403117789043854</v>
      </c>
      <c r="BA10" s="86">
        <v>42.271806403079026</v>
      </c>
      <c r="BB10" s="86">
        <v>38.123281219672684</v>
      </c>
      <c r="BC10" s="86">
        <v>33.957470514668806</v>
      </c>
      <c r="BD10" s="86">
        <v>29.774302265060754</v>
      </c>
      <c r="BE10" s="86">
        <v>25.573704147746</v>
      </c>
      <c r="BF10" s="86">
        <v>21.355603538275769</v>
      </c>
      <c r="BG10" s="86">
        <v>17.11992750959941</v>
      </c>
      <c r="BH10" s="86">
        <v>12.866602830803565</v>
      </c>
      <c r="BI10" s="86">
        <v>8.5955559658460725</v>
      </c>
      <c r="BJ10" s="86">
        <v>4.306713072284591</v>
      </c>
    </row>
    <row r="11" spans="1:62" x14ac:dyDescent="0.2">
      <c r="A11" s="87" t="s">
        <v>37</v>
      </c>
      <c r="B11" s="92">
        <v>55000</v>
      </c>
      <c r="C11" s="89">
        <v>54191.248816246065</v>
      </c>
      <c r="D11" s="89">
        <v>53379.127835893152</v>
      </c>
      <c r="E11" s="89">
        <v>52563.623018122104</v>
      </c>
      <c r="F11" s="89">
        <v>51744.720263610347</v>
      </c>
      <c r="G11" s="89">
        <v>50922.405414288121</v>
      </c>
      <c r="H11" s="89">
        <v>50096.664253093717</v>
      </c>
      <c r="I11" s="89">
        <v>49267.482503727675</v>
      </c>
      <c r="J11" s="89">
        <v>48434.845830405939</v>
      </c>
      <c r="K11" s="89">
        <v>47598.739837612025</v>
      </c>
      <c r="L11" s="89">
        <v>46759.15006984814</v>
      </c>
      <c r="M11" s="89">
        <v>45916.062011385242</v>
      </c>
      <c r="N11" s="89">
        <v>45069.461086012081</v>
      </c>
      <c r="O11" s="89">
        <v>44219.332656783197</v>
      </c>
      <c r="P11" s="86">
        <v>43365.662025765858</v>
      </c>
      <c r="Q11" s="86">
        <v>42508.434433785944</v>
      </c>
      <c r="R11" s="86">
        <v>41647.635060172783</v>
      </c>
      <c r="S11" s="86">
        <v>40783.249022502903</v>
      </c>
      <c r="T11" s="86">
        <v>39915.261376342729</v>
      </c>
      <c r="U11" s="86">
        <v>39043.657114990223</v>
      </c>
      <c r="V11" s="86">
        <v>38168.421169215413</v>
      </c>
      <c r="W11" s="86">
        <v>37289.538406999876</v>
      </c>
      <c r="X11" s="86">
        <v>36406.993633275109</v>
      </c>
      <c r="Y11" s="86">
        <v>35520.771589659824</v>
      </c>
      <c r="Z11" s="86">
        <v>34630.856954196141</v>
      </c>
      <c r="AA11" s="86">
        <v>33737.234341084688</v>
      </c>
      <c r="AB11" s="86">
        <v>32839.888300418606</v>
      </c>
      <c r="AC11" s="86">
        <v>31938.803317916416</v>
      </c>
      <c r="AD11" s="86">
        <v>31033.963814653798</v>
      </c>
      <c r="AE11" s="86">
        <v>30125.354146794256</v>
      </c>
      <c r="AF11" s="86">
        <v>29212.958605318632</v>
      </c>
      <c r="AG11" s="86">
        <v>28296.761415753524</v>
      </c>
      <c r="AH11" s="86">
        <v>27376.746737898564</v>
      </c>
      <c r="AI11" s="86">
        <v>26452.89866555254</v>
      </c>
      <c r="AJ11" s="86">
        <v>25525.201226238409</v>
      </c>
      <c r="AK11" s="86">
        <v>24593.638380927136</v>
      </c>
      <c r="AL11" s="86">
        <v>23658.194023760396</v>
      </c>
      <c r="AM11" s="86">
        <v>22718.851981772128</v>
      </c>
      <c r="AN11" s="86">
        <v>21775.596014608909</v>
      </c>
      <c r="AO11" s="86">
        <v>20828.409814249178</v>
      </c>
      <c r="AP11" s="86">
        <v>19877.277004721283</v>
      </c>
      <c r="AQ11" s="86">
        <v>18922.181141820354</v>
      </c>
      <c r="AR11" s="86">
        <v>17963.105712824003</v>
      </c>
      <c r="AS11" s="86">
        <v>17000.034136206836</v>
      </c>
      <c r="AT11" s="86">
        <v>16032.949761353762</v>
      </c>
      <c r="AU11" s="86">
        <v>15061.835868272135</v>
      </c>
      <c r="AV11" s="86">
        <v>14086.675667302668</v>
      </c>
      <c r="AW11" s="86">
        <v>13107.452298829161</v>
      </c>
      <c r="AX11" s="86">
        <v>12124.148832987014</v>
      </c>
      <c r="AY11" s="86">
        <v>11136.748269370524</v>
      </c>
      <c r="AZ11" s="86">
        <v>10145.233536738966</v>
      </c>
      <c r="BA11" s="86">
        <v>9149.5874927214427</v>
      </c>
      <c r="BB11" s="86">
        <v>8149.7929235205138</v>
      </c>
      <c r="BC11" s="86">
        <v>7145.8325436145806</v>
      </c>
      <c r="BD11" s="86">
        <v>6137.6889954590397</v>
      </c>
      <c r="BE11" s="86">
        <v>5125.3448491861836</v>
      </c>
      <c r="BF11" s="86">
        <v>4108.7826023038579</v>
      </c>
      <c r="BG11" s="86">
        <v>3087.9846793928555</v>
      </c>
      <c r="BH11" s="86">
        <v>2062.9334318030574</v>
      </c>
      <c r="BI11" s="86">
        <v>1033.6111373483018</v>
      </c>
      <c r="BJ11" s="86">
        <v>-1.5234036254696548E-11</v>
      </c>
    </row>
    <row r="13" spans="1:62" x14ac:dyDescent="0.2">
      <c r="A13" s="45"/>
      <c r="B13" s="3"/>
    </row>
  </sheetData>
  <mergeCells count="1">
    <mergeCell ref="A2:M2"/>
  </mergeCells>
  <phoneticPr fontId="6" type="noConversion"/>
  <pageMargins left="0.78740157480314965" right="0.78740157480314965" top="0.43" bottom="0.37" header="0.4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9"/>
  <sheetViews>
    <sheetView workbookViewId="0">
      <selection activeCell="E10" sqref="E10"/>
    </sheetView>
  </sheetViews>
  <sheetFormatPr baseColWidth="10" defaultRowHeight="13.5" x14ac:dyDescent="0.25"/>
  <cols>
    <col min="1" max="1" width="33.5703125" style="18" customWidth="1"/>
    <col min="2" max="2" width="10.7109375" style="9" customWidth="1"/>
    <col min="3" max="7" width="9.28515625" style="9" customWidth="1"/>
    <col min="8" max="13" width="10.140625" customWidth="1"/>
    <col min="14" max="16384" width="11.42578125" style="6"/>
  </cols>
  <sheetData>
    <row r="1" spans="1:15" s="74" customFormat="1" ht="18" x14ac:dyDescent="0.25">
      <c r="A1" s="210" t="s">
        <v>197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5" ht="12.75" x14ac:dyDescent="0.2">
      <c r="A2" s="26"/>
      <c r="B2" s="27"/>
      <c r="C2" s="27"/>
      <c r="D2" s="27"/>
      <c r="E2" s="27"/>
      <c r="F2" s="27"/>
      <c r="G2" s="27"/>
      <c r="H2" s="6"/>
      <c r="I2" s="6"/>
      <c r="J2" s="6"/>
      <c r="K2" s="6"/>
      <c r="L2" s="6"/>
      <c r="M2" s="6"/>
    </row>
    <row r="3" spans="1:15" ht="12.75" x14ac:dyDescent="0.2">
      <c r="A3" s="63" t="s">
        <v>110</v>
      </c>
      <c r="B3" s="64" t="s">
        <v>113</v>
      </c>
      <c r="C3" s="65"/>
      <c r="D3" s="65"/>
      <c r="E3" s="65"/>
      <c r="F3" s="65"/>
      <c r="G3" s="65"/>
      <c r="H3" s="6"/>
      <c r="I3" s="6"/>
      <c r="J3" s="6"/>
      <c r="K3" s="6"/>
      <c r="L3" s="6"/>
      <c r="M3" s="6"/>
    </row>
    <row r="4" spans="1:15" x14ac:dyDescent="0.25">
      <c r="A4" s="66" t="s">
        <v>111</v>
      </c>
      <c r="B4" s="67">
        <v>0.12</v>
      </c>
      <c r="C4" s="65"/>
      <c r="D4" s="65"/>
      <c r="E4" s="65"/>
      <c r="F4" s="65"/>
      <c r="G4" s="65"/>
      <c r="H4" s="6"/>
      <c r="I4" s="6"/>
      <c r="J4" s="6"/>
      <c r="K4" s="6"/>
      <c r="L4" s="6"/>
      <c r="M4" s="6"/>
    </row>
    <row r="5" spans="1:15" x14ac:dyDescent="0.25">
      <c r="A5" s="66" t="s">
        <v>112</v>
      </c>
      <c r="B5" s="67">
        <v>1.4999999999999999E-2</v>
      </c>
      <c r="C5" s="68" t="s">
        <v>114</v>
      </c>
      <c r="D5" s="69"/>
      <c r="E5" s="69"/>
      <c r="F5" s="69"/>
      <c r="G5" s="70"/>
      <c r="H5" s="6"/>
      <c r="I5" s="6"/>
      <c r="J5" s="6"/>
      <c r="K5" s="6"/>
      <c r="L5" s="6"/>
      <c r="M5" s="6"/>
    </row>
    <row r="6" spans="1:15" ht="12.75" x14ac:dyDescent="0.2">
      <c r="A6" s="26"/>
      <c r="B6" s="27"/>
      <c r="C6" s="27"/>
      <c r="D6" s="27"/>
      <c r="E6" s="27"/>
      <c r="F6" s="27"/>
      <c r="G6" s="27"/>
      <c r="H6" s="6"/>
      <c r="I6" s="6"/>
      <c r="J6" s="6"/>
      <c r="K6" s="6"/>
      <c r="L6" s="6"/>
      <c r="M6" s="6"/>
    </row>
    <row r="8" spans="1:15" x14ac:dyDescent="0.25">
      <c r="A8" s="32"/>
      <c r="B8" s="7" t="s">
        <v>3</v>
      </c>
      <c r="C8" s="7" t="s">
        <v>4</v>
      </c>
      <c r="D8" s="7" t="s">
        <v>5</v>
      </c>
      <c r="E8" s="7" t="s">
        <v>128</v>
      </c>
      <c r="F8" s="7" t="s">
        <v>122</v>
      </c>
      <c r="G8" s="7" t="s">
        <v>123</v>
      </c>
      <c r="H8" s="7" t="s">
        <v>124</v>
      </c>
      <c r="I8" s="7" t="s">
        <v>125</v>
      </c>
      <c r="J8" s="7" t="s">
        <v>126</v>
      </c>
      <c r="K8" s="7" t="s">
        <v>127</v>
      </c>
      <c r="L8" s="7" t="s">
        <v>1</v>
      </c>
      <c r="M8" s="7" t="s">
        <v>2</v>
      </c>
    </row>
    <row r="9" spans="1:15" ht="14.25" thickBot="1" x14ac:dyDescent="0.3">
      <c r="H9" s="6"/>
      <c r="I9" s="6"/>
      <c r="J9" s="6"/>
      <c r="K9" s="6"/>
      <c r="L9" s="6"/>
      <c r="M9" s="6"/>
    </row>
    <row r="10" spans="1:15" thickBot="1" x14ac:dyDescent="0.25">
      <c r="A10" s="71" t="s">
        <v>117</v>
      </c>
      <c r="B10" s="72">
        <v>0</v>
      </c>
      <c r="C10" s="72">
        <v>1000</v>
      </c>
      <c r="D10" s="72">
        <v>0</v>
      </c>
      <c r="E10" s="72">
        <v>0</v>
      </c>
      <c r="F10" s="72">
        <v>1000</v>
      </c>
      <c r="G10" s="72">
        <v>1000</v>
      </c>
      <c r="H10" s="72">
        <v>0</v>
      </c>
      <c r="I10" s="72">
        <v>0</v>
      </c>
      <c r="J10" s="72">
        <v>0</v>
      </c>
      <c r="K10" s="72">
        <v>0</v>
      </c>
      <c r="L10" s="72">
        <v>1000.0000000000146</v>
      </c>
      <c r="M10" s="72">
        <v>1000</v>
      </c>
    </row>
    <row r="11" spans="1:15" ht="12.75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5" x14ac:dyDescent="0.25">
      <c r="A12" s="24" t="s">
        <v>116</v>
      </c>
      <c r="B12" s="25">
        <v>112000</v>
      </c>
      <c r="C12" s="25">
        <v>72343</v>
      </c>
      <c r="D12" s="25">
        <v>112680</v>
      </c>
      <c r="E12" s="25">
        <v>84000</v>
      </c>
      <c r="F12" s="25">
        <v>55800</v>
      </c>
      <c r="G12" s="25">
        <v>72193.600000000006</v>
      </c>
      <c r="H12" s="25">
        <v>112860</v>
      </c>
      <c r="I12" s="25">
        <v>120240</v>
      </c>
      <c r="J12" s="25">
        <v>127080</v>
      </c>
      <c r="K12" s="25">
        <v>103500</v>
      </c>
      <c r="L12" s="25">
        <v>80593.600000000006</v>
      </c>
      <c r="M12" s="25">
        <v>105480</v>
      </c>
    </row>
    <row r="13" spans="1:15" x14ac:dyDescent="0.25">
      <c r="A13" s="24" t="s">
        <v>102</v>
      </c>
      <c r="B13" s="25">
        <v>0</v>
      </c>
      <c r="C13" s="25">
        <v>30514.641133753932</v>
      </c>
      <c r="D13" s="25">
        <v>11705.394118845432</v>
      </c>
      <c r="E13" s="25">
        <v>0</v>
      </c>
      <c r="F13" s="25">
        <v>0</v>
      </c>
      <c r="G13" s="25">
        <v>37819.955982502841</v>
      </c>
      <c r="H13" s="25">
        <v>29846.133082748485</v>
      </c>
      <c r="I13" s="25">
        <v>23314.37834399657</v>
      </c>
      <c r="J13" s="25">
        <v>4997.0980178571517</v>
      </c>
      <c r="K13" s="25">
        <v>0</v>
      </c>
      <c r="L13" s="25">
        <v>0</v>
      </c>
      <c r="M13" s="25">
        <v>0</v>
      </c>
      <c r="N13" s="46">
        <v>37819.955982502841</v>
      </c>
    </row>
    <row r="14" spans="1:15" x14ac:dyDescent="0.25">
      <c r="A14" s="24" t="s">
        <v>105</v>
      </c>
      <c r="B14" s="25"/>
      <c r="C14" s="25">
        <v>113.68525</v>
      </c>
      <c r="D14" s="25">
        <v>0</v>
      </c>
      <c r="E14" s="25">
        <v>0</v>
      </c>
      <c r="F14" s="25">
        <v>2.1242689327652267</v>
      </c>
      <c r="G14" s="25">
        <v>9.5848231934054269</v>
      </c>
      <c r="H14" s="25">
        <v>0</v>
      </c>
      <c r="I14" s="25">
        <v>0</v>
      </c>
      <c r="J14" s="25">
        <v>0</v>
      </c>
      <c r="K14" s="25">
        <v>0</v>
      </c>
      <c r="L14" s="25">
        <v>23.638892864429582</v>
      </c>
      <c r="M14" s="25">
        <v>13.707519071651058</v>
      </c>
      <c r="N14" s="46">
        <v>162.74075406225131</v>
      </c>
      <c r="O14" s="174" t="s">
        <v>201</v>
      </c>
    </row>
    <row r="15" spans="1:15" ht="14.25" thickBot="1" x14ac:dyDescent="0.3">
      <c r="A15" s="11" t="s">
        <v>106</v>
      </c>
      <c r="B15" s="12"/>
      <c r="C15" s="12">
        <v>90948.2</v>
      </c>
      <c r="D15" s="12">
        <v>0</v>
      </c>
      <c r="E15" s="12">
        <v>0</v>
      </c>
      <c r="F15" s="12">
        <v>1699.4151462121813</v>
      </c>
      <c r="G15" s="12">
        <v>7667.858554724342</v>
      </c>
      <c r="H15" s="12">
        <v>0</v>
      </c>
      <c r="I15" s="12">
        <v>0</v>
      </c>
      <c r="J15" s="12">
        <v>0</v>
      </c>
      <c r="K15" s="12">
        <v>0</v>
      </c>
      <c r="L15" s="12">
        <v>18911.114291543669</v>
      </c>
      <c r="M15" s="12">
        <v>10966.015257320847</v>
      </c>
    </row>
    <row r="16" spans="1:15" thickBot="1" x14ac:dyDescent="0.25">
      <c r="A16" s="71" t="s">
        <v>108</v>
      </c>
      <c r="B16" s="72">
        <v>112000</v>
      </c>
      <c r="C16" s="72">
        <v>193919.52638375392</v>
      </c>
      <c r="D16" s="72">
        <v>124385.39411884543</v>
      </c>
      <c r="E16" s="72">
        <v>84000</v>
      </c>
      <c r="F16" s="72">
        <v>57501.539415144944</v>
      </c>
      <c r="G16" s="72">
        <v>117690.9993604206</v>
      </c>
      <c r="H16" s="72">
        <v>142706.13308274848</v>
      </c>
      <c r="I16" s="72">
        <v>143554.37834399656</v>
      </c>
      <c r="J16" s="72">
        <v>132077.09801785715</v>
      </c>
      <c r="K16" s="72">
        <v>103500</v>
      </c>
      <c r="L16" s="72">
        <v>99528.353184408101</v>
      </c>
      <c r="M16" s="72">
        <v>116459.7227763925</v>
      </c>
    </row>
    <row r="17" spans="1:15" x14ac:dyDescent="0.25">
      <c r="H17" s="9"/>
      <c r="I17" s="9"/>
      <c r="J17" s="9"/>
      <c r="K17" s="9"/>
      <c r="L17" s="9"/>
      <c r="M17" s="9"/>
    </row>
    <row r="18" spans="1:15" x14ac:dyDescent="0.25">
      <c r="A18" s="24" t="s">
        <v>115</v>
      </c>
      <c r="B18" s="25">
        <v>20051.800000000003</v>
      </c>
      <c r="C18" s="25">
        <v>194919.52638375392</v>
      </c>
      <c r="D18" s="25">
        <v>93565.606573753961</v>
      </c>
      <c r="E18" s="25">
        <v>69478.136793753933</v>
      </c>
      <c r="F18" s="25">
        <v>49833.680860420602</v>
      </c>
      <c r="G18" s="25">
        <v>118690.9993604206</v>
      </c>
      <c r="H18" s="25">
        <v>104507.97754042062</v>
      </c>
      <c r="I18" s="25">
        <v>113409.7839304206</v>
      </c>
      <c r="J18" s="25">
        <v>108529.57589042062</v>
      </c>
      <c r="K18" s="25">
        <v>78541.816710420608</v>
      </c>
      <c r="L18" s="25">
        <v>88562.337927087268</v>
      </c>
      <c r="M18" s="25">
        <v>102423.13730708729</v>
      </c>
    </row>
    <row r="19" spans="1:15" x14ac:dyDescent="0.25">
      <c r="A19" s="24" t="s">
        <v>103</v>
      </c>
      <c r="B19" s="25"/>
      <c r="C19" s="25">
        <v>0</v>
      </c>
      <c r="D19" s="25">
        <v>30514.641133753932</v>
      </c>
      <c r="E19" s="25">
        <v>11705.394118845432</v>
      </c>
      <c r="F19" s="25">
        <v>0</v>
      </c>
      <c r="G19" s="25">
        <v>0</v>
      </c>
      <c r="H19" s="25">
        <v>37819.955982502841</v>
      </c>
      <c r="I19" s="25">
        <v>29846.133082748485</v>
      </c>
      <c r="J19" s="25">
        <v>23314.37834399657</v>
      </c>
      <c r="K19" s="25">
        <v>4997.0980178571517</v>
      </c>
      <c r="L19" s="25">
        <v>0</v>
      </c>
      <c r="M19" s="25">
        <v>0</v>
      </c>
    </row>
    <row r="20" spans="1:15" x14ac:dyDescent="0.25">
      <c r="A20" s="24" t="s">
        <v>104</v>
      </c>
      <c r="B20" s="25"/>
      <c r="C20" s="25">
        <v>0</v>
      </c>
      <c r="D20" s="25">
        <v>305.14641133753929</v>
      </c>
      <c r="E20" s="25">
        <v>117.05394118845432</v>
      </c>
      <c r="F20" s="25">
        <v>0</v>
      </c>
      <c r="G20" s="25">
        <v>0</v>
      </c>
      <c r="H20" s="25">
        <v>378.19955982502842</v>
      </c>
      <c r="I20" s="25">
        <v>298.46133082748486</v>
      </c>
      <c r="J20" s="25">
        <v>233.14378343996569</v>
      </c>
      <c r="K20" s="25">
        <v>49.970980178571516</v>
      </c>
      <c r="L20" s="25">
        <v>0</v>
      </c>
      <c r="M20" s="25">
        <v>0</v>
      </c>
      <c r="N20" s="46">
        <v>1381.9760067970442</v>
      </c>
      <c r="O20" s="174" t="s">
        <v>202</v>
      </c>
    </row>
    <row r="21" spans="1:15" ht="14.25" thickBot="1" x14ac:dyDescent="0.3">
      <c r="A21" s="11" t="s">
        <v>107</v>
      </c>
      <c r="B21" s="12">
        <v>90948.2</v>
      </c>
      <c r="C21" s="12">
        <v>0</v>
      </c>
      <c r="D21" s="12">
        <v>0</v>
      </c>
      <c r="E21" s="12">
        <v>1699.4151462121813</v>
      </c>
      <c r="F21" s="12">
        <v>7667.858554724342</v>
      </c>
      <c r="G21" s="12">
        <v>0</v>
      </c>
      <c r="H21" s="12">
        <v>0</v>
      </c>
      <c r="I21" s="12">
        <v>0</v>
      </c>
      <c r="J21" s="12">
        <v>0</v>
      </c>
      <c r="K21" s="12">
        <v>18911.114291543669</v>
      </c>
      <c r="L21" s="12">
        <v>10966.015257320847</v>
      </c>
      <c r="M21" s="12">
        <v>14036.58546930521</v>
      </c>
      <c r="N21" s="46">
        <v>90948.2</v>
      </c>
    </row>
    <row r="22" spans="1:15" ht="14.25" thickBot="1" x14ac:dyDescent="0.3">
      <c r="A22" s="71" t="s">
        <v>109</v>
      </c>
      <c r="B22" s="73">
        <v>111000</v>
      </c>
      <c r="C22" s="73">
        <v>194919.52638375392</v>
      </c>
      <c r="D22" s="73">
        <v>124385.39411884543</v>
      </c>
      <c r="E22" s="73">
        <v>83000</v>
      </c>
      <c r="F22" s="73">
        <v>57501.539415144944</v>
      </c>
      <c r="G22" s="73">
        <v>118690.9993604206</v>
      </c>
      <c r="H22" s="73">
        <v>142706.13308274848</v>
      </c>
      <c r="I22" s="73">
        <v>143554.37834399656</v>
      </c>
      <c r="J22" s="73">
        <v>132077.09801785715</v>
      </c>
      <c r="K22" s="73">
        <v>102499.99999999999</v>
      </c>
      <c r="L22" s="73">
        <v>99528.353184408115</v>
      </c>
      <c r="M22" s="73">
        <v>116459.7227763925</v>
      </c>
    </row>
    <row r="23" spans="1:15" ht="14.25" thickBot="1" x14ac:dyDescent="0.3">
      <c r="H23" s="9"/>
      <c r="I23" s="9"/>
      <c r="J23" s="9"/>
      <c r="K23" s="9"/>
      <c r="L23" s="9"/>
      <c r="M23" s="9"/>
    </row>
    <row r="24" spans="1:15" thickBot="1" x14ac:dyDescent="0.25">
      <c r="A24" s="71" t="s">
        <v>118</v>
      </c>
      <c r="B24" s="72">
        <v>1000</v>
      </c>
      <c r="C24" s="72">
        <v>0</v>
      </c>
      <c r="D24" s="72">
        <v>0</v>
      </c>
      <c r="E24" s="72">
        <v>1000</v>
      </c>
      <c r="F24" s="72">
        <v>1000</v>
      </c>
      <c r="G24" s="72">
        <v>0</v>
      </c>
      <c r="H24" s="72">
        <v>0</v>
      </c>
      <c r="I24" s="72">
        <v>0</v>
      </c>
      <c r="J24" s="72">
        <v>0</v>
      </c>
      <c r="K24" s="72">
        <v>1000.0000000000146</v>
      </c>
      <c r="L24" s="72">
        <v>1000</v>
      </c>
      <c r="M24" s="72">
        <v>1000</v>
      </c>
    </row>
    <row r="25" spans="1:15" x14ac:dyDescent="0.25">
      <c r="H25" s="6"/>
      <c r="I25" s="6"/>
      <c r="J25" s="6"/>
      <c r="K25" s="6"/>
      <c r="L25" s="6"/>
      <c r="M25" s="6"/>
    </row>
    <row r="27" spans="1:15" x14ac:dyDescent="0.25">
      <c r="B27" s="10" t="s">
        <v>201</v>
      </c>
      <c r="C27" s="178"/>
      <c r="D27" s="178"/>
      <c r="E27" s="179">
        <v>162.74075406225131</v>
      </c>
    </row>
    <row r="28" spans="1:15" x14ac:dyDescent="0.25">
      <c r="B28" s="22" t="s">
        <v>202</v>
      </c>
      <c r="C28" s="180"/>
      <c r="D28" s="180"/>
      <c r="E28" s="181">
        <v>-1381.9760067970442</v>
      </c>
    </row>
    <row r="29" spans="1:15" x14ac:dyDescent="0.25">
      <c r="B29" s="175" t="s">
        <v>203</v>
      </c>
      <c r="C29" s="176"/>
      <c r="D29" s="176"/>
      <c r="E29" s="177">
        <v>-1219.235252734793</v>
      </c>
    </row>
  </sheetData>
  <mergeCells count="1">
    <mergeCell ref="A1:M1"/>
  </mergeCells>
  <conditionalFormatting sqref="B13:M13">
    <cfRule type="cellIs" dxfId="1" priority="3" operator="greaterThan">
      <formula>0</formula>
    </cfRule>
  </conditionalFormatting>
  <conditionalFormatting sqref="B21:M21">
    <cfRule type="cellIs" dxfId="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portrait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E21"/>
  <sheetViews>
    <sheetView workbookViewId="0">
      <selection activeCell="A23" sqref="A23"/>
    </sheetView>
  </sheetViews>
  <sheetFormatPr baseColWidth="10" defaultRowHeight="13.5" x14ac:dyDescent="0.25"/>
  <cols>
    <col min="1" max="1" width="33.5703125" style="18" customWidth="1"/>
    <col min="2" max="2" width="10.7109375" style="9" customWidth="1"/>
    <col min="3" max="5" width="9.28515625" style="9" customWidth="1"/>
    <col min="6" max="16384" width="11.42578125" style="18"/>
  </cols>
  <sheetData>
    <row r="2" spans="1:5" ht="14.25" thickBot="1" x14ac:dyDescent="0.3"/>
    <row r="3" spans="1:5" ht="16.5" thickBot="1" x14ac:dyDescent="0.3">
      <c r="A3" s="211" t="s">
        <v>152</v>
      </c>
      <c r="B3" s="212"/>
      <c r="C3" s="212"/>
      <c r="D3" s="212"/>
      <c r="E3" s="212"/>
    </row>
    <row r="4" spans="1:5" x14ac:dyDescent="0.25">
      <c r="B4" s="18"/>
      <c r="C4" s="18"/>
      <c r="D4" s="18"/>
    </row>
    <row r="5" spans="1:5" x14ac:dyDescent="0.25">
      <c r="A5" s="32"/>
      <c r="B5" s="7" t="s">
        <v>0</v>
      </c>
      <c r="C5" s="7" t="s">
        <v>1</v>
      </c>
      <c r="D5" s="7" t="s">
        <v>2</v>
      </c>
      <c r="E5" s="7" t="s">
        <v>3</v>
      </c>
    </row>
    <row r="7" spans="1:5" x14ac:dyDescent="0.25">
      <c r="A7" s="29" t="s">
        <v>117</v>
      </c>
      <c r="B7" s="5">
        <v>100</v>
      </c>
      <c r="C7" s="5">
        <v>0</v>
      </c>
      <c r="D7" s="5">
        <v>293</v>
      </c>
      <c r="E7" s="5">
        <v>93</v>
      </c>
    </row>
    <row r="8" spans="1:5" ht="25.5" customHeight="1" x14ac:dyDescent="0.25">
      <c r="B8" s="18"/>
      <c r="C8" s="18"/>
      <c r="D8" s="18"/>
      <c r="E8" s="18"/>
    </row>
    <row r="9" spans="1:5" x14ac:dyDescent="0.25">
      <c r="A9" s="24" t="s">
        <v>116</v>
      </c>
      <c r="B9" s="93">
        <v>1000</v>
      </c>
      <c r="C9" s="93">
        <v>2500</v>
      </c>
      <c r="D9" s="93">
        <v>4800</v>
      </c>
      <c r="E9" s="93">
        <v>2100</v>
      </c>
    </row>
    <row r="10" spans="1:5" x14ac:dyDescent="0.25">
      <c r="A10" s="24" t="s">
        <v>102</v>
      </c>
      <c r="B10" s="75">
        <v>700</v>
      </c>
      <c r="C10" s="25"/>
      <c r="D10" s="25">
        <v>0</v>
      </c>
      <c r="E10" s="25"/>
    </row>
    <row r="11" spans="1:5" x14ac:dyDescent="0.25">
      <c r="A11" s="24" t="s">
        <v>105</v>
      </c>
      <c r="B11" s="25"/>
      <c r="C11" s="25"/>
      <c r="D11" s="25">
        <v>0</v>
      </c>
      <c r="E11" s="77">
        <v>5</v>
      </c>
    </row>
    <row r="12" spans="1:5" ht="14.25" thickBot="1" x14ac:dyDescent="0.3">
      <c r="A12" s="11" t="s">
        <v>106</v>
      </c>
      <c r="B12" s="12"/>
      <c r="C12" s="12"/>
      <c r="D12" s="12">
        <v>0</v>
      </c>
      <c r="E12" s="95">
        <v>2800</v>
      </c>
    </row>
    <row r="13" spans="1:5" ht="13.5" customHeight="1" thickBot="1" x14ac:dyDescent="0.3">
      <c r="A13" s="71" t="s">
        <v>108</v>
      </c>
      <c r="B13" s="72">
        <v>1700</v>
      </c>
      <c r="C13" s="72">
        <v>2500</v>
      </c>
      <c r="D13" s="72">
        <v>4800</v>
      </c>
      <c r="E13" s="72">
        <v>4905</v>
      </c>
    </row>
    <row r="15" spans="1:5" ht="13.5" customHeight="1" x14ac:dyDescent="0.25">
      <c r="A15" s="24" t="s">
        <v>115</v>
      </c>
      <c r="B15" s="93">
        <v>1800</v>
      </c>
      <c r="C15" s="93">
        <v>1500</v>
      </c>
      <c r="D15" s="93">
        <v>2200</v>
      </c>
      <c r="E15" s="93">
        <v>4400</v>
      </c>
    </row>
    <row r="16" spans="1:5" ht="13.5" customHeight="1" x14ac:dyDescent="0.25">
      <c r="A16" s="24" t="s">
        <v>103</v>
      </c>
      <c r="B16" s="25"/>
      <c r="C16" s="76">
        <v>700</v>
      </c>
      <c r="D16" s="25">
        <v>0</v>
      </c>
      <c r="E16" s="25">
        <v>0</v>
      </c>
    </row>
    <row r="17" spans="1:5" x14ac:dyDescent="0.25">
      <c r="A17" s="24" t="s">
        <v>104</v>
      </c>
      <c r="B17" s="25"/>
      <c r="C17" s="76">
        <v>7</v>
      </c>
      <c r="D17" s="25">
        <v>0</v>
      </c>
      <c r="E17" s="25">
        <v>0</v>
      </c>
    </row>
    <row r="18" spans="1:5" ht="12.75" customHeight="1" thickBot="1" x14ac:dyDescent="0.3">
      <c r="A18" s="11" t="s">
        <v>107</v>
      </c>
      <c r="B18" s="12"/>
      <c r="C18" s="12"/>
      <c r="D18" s="94">
        <v>2800</v>
      </c>
      <c r="E18" s="12"/>
    </row>
    <row r="19" spans="1:5" ht="14.25" thickBot="1" x14ac:dyDescent="0.3">
      <c r="A19" s="71" t="s">
        <v>109</v>
      </c>
      <c r="B19" s="72">
        <v>1800</v>
      </c>
      <c r="C19" s="72">
        <v>2207</v>
      </c>
      <c r="D19" s="72">
        <v>5000</v>
      </c>
      <c r="E19" s="72">
        <v>4400</v>
      </c>
    </row>
    <row r="20" spans="1:5" ht="14.25" thickBot="1" x14ac:dyDescent="0.3"/>
    <row r="21" spans="1:5" ht="14.25" thickBot="1" x14ac:dyDescent="0.3">
      <c r="A21" s="71" t="s">
        <v>118</v>
      </c>
      <c r="B21" s="72">
        <v>0</v>
      </c>
      <c r="C21" s="72">
        <v>293</v>
      </c>
      <c r="D21" s="72">
        <v>93</v>
      </c>
      <c r="E21" s="72">
        <v>598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86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6</vt:i4>
      </vt:variant>
    </vt:vector>
  </HeadingPairs>
  <TitlesOfParts>
    <vt:vector size="14" baseType="lpstr">
      <vt:lpstr>Codification</vt:lpstr>
      <vt:lpstr>1 - budget initial</vt:lpstr>
      <vt:lpstr>2 - Groupement d'achat</vt:lpstr>
      <vt:lpstr>3 - Affacturage</vt:lpstr>
      <vt:lpstr>Synthèse</vt:lpstr>
      <vt:lpstr>emprunts</vt:lpstr>
      <vt:lpstr>Equilibrage budget trésorerie</vt:lpstr>
      <vt:lpstr>méthodologie équilibrage budget</vt:lpstr>
      <vt:lpstr>'méthodologie équilibrage budget'!equilibrage</vt:lpstr>
      <vt:lpstr>'1 - budget initial'!Zone_d_impression</vt:lpstr>
      <vt:lpstr>'2 - Groupement d''achat'!Zone_d_impression</vt:lpstr>
      <vt:lpstr>'3 - Affacturage'!Zone_d_impression</vt:lpstr>
      <vt:lpstr>'Equilibrage budget trésorerie'!Zone_d_impression</vt:lpstr>
      <vt:lpstr>Synthèse!Zone_d_impression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 MINIER</dc:creator>
  <cp:lastModifiedBy>Georges Cherry</cp:lastModifiedBy>
  <cp:lastPrinted>2019-01-28T20:31:47Z</cp:lastPrinted>
  <dcterms:created xsi:type="dcterms:W3CDTF">2000-01-17T08:42:42Z</dcterms:created>
  <dcterms:modified xsi:type="dcterms:W3CDTF">2019-01-28T20:48:05Z</dcterms:modified>
</cp:coreProperties>
</file>